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25575" windowHeight="12210" activeTab="0"/>
  </bookViews>
  <sheets>
    <sheet name="Документ" sheetId="1" r:id="rId1"/>
  </sheets>
  <definedNames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<sst xmlns="http://schemas.openxmlformats.org/spreadsheetml/2006/main" count="313" uniqueCount="73">
  <si>
    <t>Вед.</t>
  </si>
  <si>
    <t>Разд.</t>
  </si>
  <si>
    <t>Подр.</t>
  </si>
  <si>
    <t>Ц.ст.</t>
  </si>
  <si>
    <t>Расх.</t>
  </si>
  <si>
    <t/>
  </si>
  <si>
    <t>ДопКласс</t>
  </si>
  <si>
    <t>Сумма на 2020 год</t>
  </si>
  <si>
    <t xml:space="preserve">  ОБЩЕГОСУДАРСТВЕННЫЕ ВОПРОСЫ</t>
  </si>
  <si>
    <t>000</t>
  </si>
  <si>
    <t>01</t>
  </si>
  <si>
    <t>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</si>
  <si>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</si>
  <si>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</si>
  <si>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</si>
  <si>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</si>
  <si>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</si>
  <si>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</si>
  <si>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</si>
  <si>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</si>
  <si>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</si>
  <si>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</si>
  <si>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</si>
  <si>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</si>
  <si>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</si>
  <si>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</si>
  <si>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</si>
  <si>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</si>
  <si>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</si>
  <si>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</si>
  <si>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НАЦИОНАЛЬНАЯ ЭКОНОМИКА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</si>
  <si>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</si>
  <si>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</si>
  <si>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</si>
  <si>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</si>
  <si>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</si>
  <si>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</si>
  <si>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</si>
  <si>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</si>
  <si>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</si>
  <si>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</si>
  <si>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</si>
  <si>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</si>
  <si>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</si>
  <si>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</si>
  <si>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</si>
  <si>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</si>
  <si>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КУЛЬТУРА, КИНЕМАТОГРАФИЯ</t>
  </si>
  <si>
    <t>08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</si>
  <si>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</si>
  <si>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</si>
  <si>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</si>
  <si>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>10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</si>
  <si>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</si>
  <si>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</si>
  <si>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</si>
  <si>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</si>
  <si>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</si>
  <si>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</si>
  <si>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Другие вопросы в области физической культуры и спорта</t>
  </si>
  <si>
    <t xml:space="preserve">  СРЕДСТВА МАССОВОЙ ИНФОРМАЦИИ</t>
  </si>
  <si>
    <t xml:space="preserve">    Периодическая печать и издательства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</si>
  <si>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</si>
  <si>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</si>
  <si>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Всего расходов:</t>
  </si>
  <si>
    <t>Наименование показателя</t>
  </si>
  <si>
    <t>Сумма на 2021 год</t>
  </si>
  <si>
    <t xml:space="preserve"> Транспорт</t>
  </si>
  <si>
    <t xml:space="preserve">    Профессиональная подготовка, переподготовка и повышение квалификации</t>
  </si>
  <si>
    <t>в рублях</t>
  </si>
  <si>
    <t>Информация о структуре расходов бюджета  городского округа 
на 2020 год и плановый период 2021-2022 годы</t>
  </si>
  <si>
    <t>Сумма на 2022  год</t>
  </si>
  <si>
    <t>Водное хозяйство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</si>
</sst>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0" fontId="25" fillId="20" borderId="0">
      <alignment shrinkToFit="1"/>
      <protection/>
    </xf>
    <xf numFmtId="0" fontId="27" fillId="0" borderId="3">
      <alignment horizontal="right"/>
      <protection/>
    </xf>
    <xf numFmtId="4" fontId="27" fillId="21" borderId="3">
      <alignment horizontal="right" vertical="top" shrinkToFit="1"/>
      <protection/>
    </xf>
    <xf numFmtId="4" fontId="27" fillId="22" borderId="3">
      <alignment horizontal="right" vertical="top" shrinkToFit="1"/>
      <protection/>
    </xf>
    <xf numFmtId="0" fontId="25" fillId="0" borderId="0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9" fontId="25" fillId="0" borderId="2">
      <alignment horizontal="center" vertical="top" shrinkToFit="1"/>
      <protection/>
    </xf>
    <xf numFmtId="4" fontId="27" fillId="21" borderId="2">
      <alignment horizontal="right" vertical="top" shrinkToFit="1"/>
      <protection/>
    </xf>
    <xf numFmtId="4" fontId="27" fillId="22" borderId="2">
      <alignment horizontal="right" vertical="top" shrinkToFit="1"/>
      <protection/>
    </xf>
    <xf numFmtId="0" fontId="25" fillId="20" borderId="4">
      <alignment/>
      <protection/>
    </xf>
    <xf numFmtId="0" fontId="25" fillId="20" borderId="4">
      <alignment horizontal="center"/>
      <protection/>
    </xf>
    <xf numFmtId="4" fontId="27" fillId="0" borderId="2">
      <alignment horizontal="right" vertical="top" shrinkToFit="1"/>
      <protection/>
    </xf>
    <xf numFmtId="49" fontId="25" fillId="0" borderId="2">
      <alignment vertical="top" wrapText="1"/>
      <protection/>
    </xf>
    <xf numFmtId="4" fontId="25" fillId="0" borderId="2">
      <alignment horizontal="right" vertical="top" shrinkToFit="1"/>
      <protection/>
    </xf>
    <xf numFmtId="0" fontId="25" fillId="20" borderId="4">
      <alignment shrinkToFit="1"/>
      <protection/>
    </xf>
    <xf numFmtId="0" fontId="25" fillId="20" borderId="3">
      <alignment horizontal="center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5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5" fillId="0" borderId="0" xfId="48" applyNumberFormat="1" applyFont="1" applyProtection="1">
      <alignment/>
      <protection/>
    </xf>
    <xf numFmtId="0" fontId="43" fillId="0" borderId="2" xfId="42" applyNumberFormat="1" applyFont="1" applyProtection="1">
      <alignment horizontal="center" vertical="center" wrapText="1"/>
      <protection/>
    </xf>
    <xf numFmtId="0" fontId="43" fillId="0" borderId="2" xfId="50" applyNumberFormat="1" applyFont="1" applyProtection="1">
      <alignment vertical="top" wrapText="1"/>
      <protection/>
    </xf>
    <xf numFmtId="49" fontId="43" fillId="0" borderId="2" xfId="51" applyFont="1" applyProtection="1">
      <alignment horizontal="center" vertical="top" shrinkToFit="1"/>
      <protection/>
    </xf>
    <xf numFmtId="4" fontId="43" fillId="0" borderId="2" xfId="52" applyFont="1" applyFill="1" applyProtection="1">
      <alignment horizontal="right" vertical="top" shrinkToFit="1"/>
      <protection/>
    </xf>
    <xf numFmtId="4" fontId="43" fillId="0" borderId="2" xfId="53" applyFont="1" applyFill="1" applyProtection="1">
      <alignment horizontal="right" vertical="top" shrinkToFit="1"/>
      <protection/>
    </xf>
    <xf numFmtId="0" fontId="43" fillId="0" borderId="14" xfId="50" applyNumberFormat="1" applyFont="1" applyBorder="1" applyProtection="1">
      <alignment vertical="top" wrapText="1"/>
      <protection/>
    </xf>
    <xf numFmtId="49" fontId="43" fillId="0" borderId="14" xfId="51" applyFont="1" applyBorder="1" applyProtection="1">
      <alignment horizontal="center" vertical="top" shrinkToFit="1"/>
      <protection/>
    </xf>
    <xf numFmtId="4" fontId="43" fillId="0" borderId="14" xfId="52" applyFont="1" applyFill="1" applyBorder="1" applyProtection="1">
      <alignment horizontal="right" vertical="top" shrinkToFit="1"/>
      <protection/>
    </xf>
    <xf numFmtId="4" fontId="43" fillId="0" borderId="14" xfId="53" applyFont="1" applyFill="1" applyBorder="1" applyProtection="1">
      <alignment horizontal="right" vertical="top" shrinkToFit="1"/>
      <protection/>
    </xf>
    <xf numFmtId="0" fontId="43" fillId="0" borderId="3" xfId="45" applyNumberFormat="1" applyFont="1" applyProtection="1">
      <alignment horizontal="right"/>
      <protection/>
    </xf>
    <xf numFmtId="4" fontId="43" fillId="0" borderId="15" xfId="46" applyFont="1" applyFill="1" applyBorder="1" applyAlignment="1" applyProtection="1">
      <alignment horizontal="right" shrinkToFit="1"/>
      <protection/>
    </xf>
    <xf numFmtId="4" fontId="43" fillId="0" borderId="15" xfId="47" applyFont="1" applyFill="1" applyBorder="1" applyAlignment="1" applyProtection="1">
      <alignment horizontal="right" shrinkToFit="1"/>
      <protection/>
    </xf>
    <xf numFmtId="0" fontId="44" fillId="0" borderId="0" xfId="39" applyNumberFormat="1" applyFont="1" applyAlignment="1" applyProtection="1">
      <alignment horizontal="center" wrapText="1"/>
      <protection/>
    </xf>
    <xf numFmtId="0" fontId="44" fillId="0" borderId="0" xfId="39" applyFont="1" applyProtection="1">
      <alignment horizontal="center"/>
      <protection locked="0"/>
    </xf>
    <xf numFmtId="0" fontId="44" fillId="0" borderId="0" xfId="39" applyNumberFormat="1" applyFont="1" applyProtection="1">
      <alignment horizontal="center"/>
      <protection/>
    </xf>
    <xf numFmtId="0" fontId="25" fillId="0" borderId="0" xfId="40" applyNumberFormat="1" applyFont="1" applyProtection="1">
      <alignment horizontal="right"/>
      <protection/>
    </xf>
    <xf numFmtId="0" fontId="25" fillId="0" borderId="0" xfId="40" applyFont="1" applyProtection="1">
      <alignment horizontal="right"/>
      <protection locked="0"/>
    </xf>
    <xf numFmtId="0" fontId="43" fillId="0" borderId="15" xfId="45" applyNumberFormat="1" applyFont="1" applyBorder="1" applyProtection="1">
      <alignment horizontal="right"/>
      <protection/>
    </xf>
    <xf numFmtId="0" fontId="43" fillId="0" borderId="15" xfId="45" applyFont="1" applyBorder="1" applyProtection="1">
      <alignment horizontal="right"/>
      <protection locked="0"/>
    </xf>
    <xf numFmtId="0" fontId="25" fillId="0" borderId="0" xfId="49" applyNumberFormat="1" applyFont="1" applyProtection="1">
      <alignment horizontal="left" wrapText="1"/>
      <protection/>
    </xf>
    <xf numFmtId="0" fontId="25" fillId="0" borderId="0" xfId="49" applyFont="1" applyProtection="1">
      <alignment horizontal="left" wrapText="1"/>
      <protection locked="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showGridLines="0" tabSelected="1" zoomScalePageLayoutView="0" workbookViewId="0" topLeftCell="A1">
      <pane ySplit="4" topLeftCell="A30" activePane="bottomLeft" state="frozen"/>
      <selection pane="topLeft" activeCell="A1" sqref="A1"/>
      <selection pane="bottomLeft" activeCell="U48" sqref="U48"/>
    </sheetView>
  </sheetViews>
  <sheetFormatPr defaultColWidth="9.140625" defaultRowHeight="15" outlineLevelRow="1"/>
  <cols>
    <col min="1" max="1" width="39.8515625" style="1" customWidth="1"/>
    <col min="2" max="2" width="7.7109375" style="1" hidden="1" customWidth="1"/>
    <col min="3" max="3" width="7.140625" style="1" customWidth="1"/>
    <col min="4" max="4" width="7.7109375" style="1" customWidth="1"/>
    <col min="5" max="5" width="10.7109375" style="1" hidden="1" customWidth="1"/>
    <col min="6" max="6" width="7.7109375" style="1" hidden="1" customWidth="1"/>
    <col min="7" max="7" width="9.140625" style="1" hidden="1" customWidth="1"/>
    <col min="8" max="8" width="11.140625" style="1" hidden="1" customWidth="1"/>
    <col min="9" max="12" width="9.140625" style="1" hidden="1" customWidth="1"/>
    <col min="13" max="13" width="16.8515625" style="1" customWidth="1"/>
    <col min="14" max="19" width="9.140625" style="1" hidden="1" customWidth="1"/>
    <col min="20" max="20" width="17.421875" style="1" customWidth="1"/>
    <col min="21" max="21" width="17.8515625" style="1" customWidth="1"/>
    <col min="22" max="16384" width="9.140625" style="1" customWidth="1"/>
  </cols>
  <sheetData>
    <row r="1" spans="1:21" ht="40.5" customHeight="1">
      <c r="A1" s="15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5.75" customHeight="1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5.75" customHeight="1">
      <c r="A3" s="18" t="s">
        <v>69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41.25" customHeight="1">
      <c r="A4" s="3" t="s">
        <v>65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5</v>
      </c>
      <c r="J4" s="3" t="s">
        <v>5</v>
      </c>
      <c r="K4" s="3" t="s">
        <v>5</v>
      </c>
      <c r="L4" s="3" t="s">
        <v>5</v>
      </c>
      <c r="M4" s="3" t="s">
        <v>7</v>
      </c>
      <c r="N4" s="3" t="s">
        <v>5</v>
      </c>
      <c r="O4" s="3" t="s">
        <v>5</v>
      </c>
      <c r="P4" s="3" t="s">
        <v>5</v>
      </c>
      <c r="Q4" s="3" t="s">
        <v>5</v>
      </c>
      <c r="R4" s="3" t="s">
        <v>5</v>
      </c>
      <c r="S4" s="3" t="s">
        <v>5</v>
      </c>
      <c r="T4" s="3" t="s">
        <v>66</v>
      </c>
      <c r="U4" s="3" t="s">
        <v>71</v>
      </c>
    </row>
    <row r="5" spans="1:21" ht="30">
      <c r="A5" s="4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9</v>
      </c>
      <c r="G5" s="5" t="s">
        <v>9</v>
      </c>
      <c r="H5" s="5"/>
      <c r="I5" s="5"/>
      <c r="J5" s="5"/>
      <c r="K5" s="5"/>
      <c r="L5" s="5"/>
      <c r="M5" s="6">
        <f>M6+M7+M8+M9+M10+M11+M12</f>
        <v>214820794</v>
      </c>
      <c r="N5" s="7">
        <v>206412884</v>
      </c>
      <c r="O5" s="7">
        <v>0</v>
      </c>
      <c r="P5" s="7">
        <v>206412884</v>
      </c>
      <c r="Q5" s="7">
        <v>0</v>
      </c>
      <c r="R5" s="7">
        <v>206412884</v>
      </c>
      <c r="S5" s="7">
        <v>0</v>
      </c>
      <c r="T5" s="6">
        <f>T6+T7+T8+T9+T10+T11+T12</f>
        <v>213542076.48000002</v>
      </c>
      <c r="U5" s="6">
        <f>U6+U7+U8+U9+U10+U11+U12</f>
        <v>212386266.91000003</v>
      </c>
    </row>
    <row r="6" spans="1:21" ht="45" outlineLevel="1">
      <c r="A6" s="4" t="s">
        <v>13</v>
      </c>
      <c r="B6" s="5" t="s">
        <v>9</v>
      </c>
      <c r="C6" s="5" t="s">
        <v>10</v>
      </c>
      <c r="D6" s="5" t="s">
        <v>14</v>
      </c>
      <c r="E6" s="5" t="s">
        <v>12</v>
      </c>
      <c r="F6" s="5" t="s">
        <v>9</v>
      </c>
      <c r="G6" s="5" t="s">
        <v>9</v>
      </c>
      <c r="H6" s="5"/>
      <c r="I6" s="5"/>
      <c r="J6" s="5"/>
      <c r="K6" s="5"/>
      <c r="L6" s="5"/>
      <c r="M6" s="6">
        <v>2389133.48</v>
      </c>
      <c r="N6" s="7"/>
      <c r="O6" s="7"/>
      <c r="P6" s="7"/>
      <c r="Q6" s="7"/>
      <c r="R6" s="7"/>
      <c r="S6" s="7"/>
      <c r="T6" s="6">
        <v>2389133.48</v>
      </c>
      <c r="U6" s="6">
        <v>2389133.48</v>
      </c>
    </row>
    <row r="7" spans="1:21" ht="75" outlineLevel="1">
      <c r="A7" s="4" t="s">
        <v>15</v>
      </c>
      <c r="B7" s="5" t="s">
        <v>9</v>
      </c>
      <c r="C7" s="5" t="s">
        <v>10</v>
      </c>
      <c r="D7" s="5" t="s">
        <v>16</v>
      </c>
      <c r="E7" s="5" t="s">
        <v>12</v>
      </c>
      <c r="F7" s="5" t="s">
        <v>9</v>
      </c>
      <c r="G7" s="5" t="s">
        <v>9</v>
      </c>
      <c r="H7" s="5"/>
      <c r="I7" s="5"/>
      <c r="J7" s="5"/>
      <c r="K7" s="5"/>
      <c r="L7" s="5"/>
      <c r="M7" s="6">
        <v>9016021.34</v>
      </c>
      <c r="N7" s="7"/>
      <c r="O7" s="7"/>
      <c r="P7" s="7"/>
      <c r="Q7" s="7"/>
      <c r="R7" s="7"/>
      <c r="S7" s="7"/>
      <c r="T7" s="6">
        <v>9022121.34</v>
      </c>
      <c r="U7" s="6">
        <v>9022121.34</v>
      </c>
    </row>
    <row r="8" spans="1:21" ht="75" outlineLevel="1">
      <c r="A8" s="4" t="s">
        <v>17</v>
      </c>
      <c r="B8" s="5" t="s">
        <v>9</v>
      </c>
      <c r="C8" s="5" t="s">
        <v>10</v>
      </c>
      <c r="D8" s="5" t="s">
        <v>18</v>
      </c>
      <c r="E8" s="5" t="s">
        <v>12</v>
      </c>
      <c r="F8" s="5" t="s">
        <v>9</v>
      </c>
      <c r="G8" s="5" t="s">
        <v>9</v>
      </c>
      <c r="H8" s="5"/>
      <c r="I8" s="5"/>
      <c r="J8" s="5"/>
      <c r="K8" s="5"/>
      <c r="L8" s="5"/>
      <c r="M8" s="6">
        <v>17459945.67</v>
      </c>
      <c r="N8" s="7"/>
      <c r="O8" s="7"/>
      <c r="P8" s="7"/>
      <c r="Q8" s="7"/>
      <c r="R8" s="7"/>
      <c r="S8" s="7"/>
      <c r="T8" s="6">
        <v>17459945.67</v>
      </c>
      <c r="U8" s="6">
        <v>17459945.67</v>
      </c>
    </row>
    <row r="9" spans="1:21" ht="15" outlineLevel="1">
      <c r="A9" s="4" t="s">
        <v>19</v>
      </c>
      <c r="B9" s="5" t="s">
        <v>9</v>
      </c>
      <c r="C9" s="5" t="s">
        <v>10</v>
      </c>
      <c r="D9" s="5" t="s">
        <v>20</v>
      </c>
      <c r="E9" s="5" t="s">
        <v>12</v>
      </c>
      <c r="F9" s="5" t="s">
        <v>9</v>
      </c>
      <c r="G9" s="5" t="s">
        <v>9</v>
      </c>
      <c r="H9" s="5"/>
      <c r="I9" s="5"/>
      <c r="J9" s="5"/>
      <c r="K9" s="5"/>
      <c r="L9" s="5"/>
      <c r="M9" s="6">
        <v>51510</v>
      </c>
      <c r="N9" s="7"/>
      <c r="O9" s="7"/>
      <c r="P9" s="7"/>
      <c r="Q9" s="7"/>
      <c r="R9" s="7"/>
      <c r="S9" s="7"/>
      <c r="T9" s="6">
        <v>55194</v>
      </c>
      <c r="U9" s="6">
        <v>559701</v>
      </c>
    </row>
    <row r="10" spans="1:21" ht="60" outlineLevel="1">
      <c r="A10" s="4" t="s">
        <v>21</v>
      </c>
      <c r="B10" s="5" t="s">
        <v>9</v>
      </c>
      <c r="C10" s="5" t="s">
        <v>10</v>
      </c>
      <c r="D10" s="5" t="s">
        <v>22</v>
      </c>
      <c r="E10" s="5" t="s">
        <v>12</v>
      </c>
      <c r="F10" s="5" t="s">
        <v>9</v>
      </c>
      <c r="G10" s="5" t="s">
        <v>9</v>
      </c>
      <c r="H10" s="5"/>
      <c r="I10" s="5"/>
      <c r="J10" s="5"/>
      <c r="K10" s="5"/>
      <c r="L10" s="5"/>
      <c r="M10" s="6">
        <v>15467192.18</v>
      </c>
      <c r="N10" s="7"/>
      <c r="O10" s="7"/>
      <c r="P10" s="7"/>
      <c r="Q10" s="7"/>
      <c r="R10" s="7"/>
      <c r="S10" s="7"/>
      <c r="T10" s="6">
        <v>15407192.18</v>
      </c>
      <c r="U10" s="6">
        <v>15407192.18</v>
      </c>
    </row>
    <row r="11" spans="1:21" ht="15" outlineLevel="1">
      <c r="A11" s="4" t="s">
        <v>23</v>
      </c>
      <c r="B11" s="5" t="s">
        <v>9</v>
      </c>
      <c r="C11" s="5" t="s">
        <v>10</v>
      </c>
      <c r="D11" s="5" t="s">
        <v>24</v>
      </c>
      <c r="E11" s="5" t="s">
        <v>12</v>
      </c>
      <c r="F11" s="5" t="s">
        <v>9</v>
      </c>
      <c r="G11" s="5" t="s">
        <v>9</v>
      </c>
      <c r="H11" s="5"/>
      <c r="I11" s="5"/>
      <c r="J11" s="5"/>
      <c r="K11" s="5"/>
      <c r="L11" s="5"/>
      <c r="M11" s="6">
        <v>450000</v>
      </c>
      <c r="N11" s="7"/>
      <c r="O11" s="7"/>
      <c r="P11" s="7"/>
      <c r="Q11" s="7"/>
      <c r="R11" s="7"/>
      <c r="S11" s="7"/>
      <c r="T11" s="6">
        <v>450000</v>
      </c>
      <c r="U11" s="6">
        <v>450000</v>
      </c>
    </row>
    <row r="12" spans="1:21" ht="15" outlineLevel="1">
      <c r="A12" s="4" t="s">
        <v>25</v>
      </c>
      <c r="B12" s="5" t="s">
        <v>9</v>
      </c>
      <c r="C12" s="5" t="s">
        <v>10</v>
      </c>
      <c r="D12" s="5" t="s">
        <v>26</v>
      </c>
      <c r="E12" s="5" t="s">
        <v>12</v>
      </c>
      <c r="F12" s="5" t="s">
        <v>9</v>
      </c>
      <c r="G12" s="5" t="s">
        <v>9</v>
      </c>
      <c r="H12" s="5"/>
      <c r="I12" s="5"/>
      <c r="J12" s="5"/>
      <c r="K12" s="5"/>
      <c r="L12" s="5"/>
      <c r="M12" s="6">
        <v>169986991.33</v>
      </c>
      <c r="N12" s="7"/>
      <c r="O12" s="7"/>
      <c r="P12" s="7"/>
      <c r="Q12" s="7"/>
      <c r="R12" s="7"/>
      <c r="S12" s="7"/>
      <c r="T12" s="6">
        <v>168758489.81</v>
      </c>
      <c r="U12" s="6">
        <v>167098173.24</v>
      </c>
    </row>
    <row r="13" spans="1:21" ht="45">
      <c r="A13" s="4" t="s">
        <v>27</v>
      </c>
      <c r="B13" s="5" t="s">
        <v>9</v>
      </c>
      <c r="C13" s="5" t="s">
        <v>16</v>
      </c>
      <c r="D13" s="5" t="s">
        <v>11</v>
      </c>
      <c r="E13" s="5" t="s">
        <v>12</v>
      </c>
      <c r="F13" s="5" t="s">
        <v>9</v>
      </c>
      <c r="G13" s="5" t="s">
        <v>9</v>
      </c>
      <c r="H13" s="5"/>
      <c r="I13" s="5"/>
      <c r="J13" s="5"/>
      <c r="K13" s="5"/>
      <c r="L13" s="5"/>
      <c r="M13" s="6">
        <f>M14</f>
        <v>17040915.56</v>
      </c>
      <c r="N13" s="7">
        <v>15082700</v>
      </c>
      <c r="O13" s="7">
        <v>0</v>
      </c>
      <c r="P13" s="7">
        <v>15082700</v>
      </c>
      <c r="Q13" s="7">
        <v>0</v>
      </c>
      <c r="R13" s="7">
        <v>15082700</v>
      </c>
      <c r="S13" s="7">
        <v>0</v>
      </c>
      <c r="T13" s="6">
        <f>T14</f>
        <v>17001400</v>
      </c>
      <c r="U13" s="6">
        <f>U14</f>
        <v>17001400</v>
      </c>
    </row>
    <row r="14" spans="1:21" ht="60" outlineLevel="1">
      <c r="A14" s="4" t="s">
        <v>28</v>
      </c>
      <c r="B14" s="5" t="s">
        <v>9</v>
      </c>
      <c r="C14" s="5" t="s">
        <v>16</v>
      </c>
      <c r="D14" s="5" t="s">
        <v>29</v>
      </c>
      <c r="E14" s="5" t="s">
        <v>12</v>
      </c>
      <c r="F14" s="5" t="s">
        <v>9</v>
      </c>
      <c r="G14" s="5" t="s">
        <v>9</v>
      </c>
      <c r="H14" s="5"/>
      <c r="I14" s="5"/>
      <c r="J14" s="5"/>
      <c r="K14" s="5"/>
      <c r="L14" s="5"/>
      <c r="M14" s="6">
        <v>17040915.56</v>
      </c>
      <c r="N14" s="7"/>
      <c r="O14" s="7"/>
      <c r="P14" s="7"/>
      <c r="Q14" s="7"/>
      <c r="R14" s="7"/>
      <c r="S14" s="7"/>
      <c r="T14" s="6">
        <v>17001400</v>
      </c>
      <c r="U14" s="6">
        <v>17001400</v>
      </c>
    </row>
    <row r="15" spans="1:21" ht="15">
      <c r="A15" s="4" t="s">
        <v>30</v>
      </c>
      <c r="B15" s="5" t="s">
        <v>9</v>
      </c>
      <c r="C15" s="5" t="s">
        <v>18</v>
      </c>
      <c r="D15" s="5" t="s">
        <v>11</v>
      </c>
      <c r="E15" s="5" t="s">
        <v>12</v>
      </c>
      <c r="F15" s="5" t="s">
        <v>9</v>
      </c>
      <c r="G15" s="5" t="s">
        <v>9</v>
      </c>
      <c r="H15" s="5"/>
      <c r="I15" s="5"/>
      <c r="J15" s="5"/>
      <c r="K15" s="5"/>
      <c r="L15" s="5"/>
      <c r="M15" s="6">
        <f>M16+M17+M18+M19+M20</f>
        <v>35444753</v>
      </c>
      <c r="N15" s="7">
        <v>22127848</v>
      </c>
      <c r="O15" s="7">
        <v>0</v>
      </c>
      <c r="P15" s="7">
        <v>22127848</v>
      </c>
      <c r="Q15" s="7">
        <v>0</v>
      </c>
      <c r="R15" s="7">
        <v>22127848</v>
      </c>
      <c r="S15" s="7">
        <v>0</v>
      </c>
      <c r="T15" s="6">
        <f>T16+T17+T18+T19+T20</f>
        <v>19195025.75</v>
      </c>
      <c r="U15" s="6">
        <f>U16+U17+U18+U19+U20</f>
        <v>20880564.21</v>
      </c>
    </row>
    <row r="16" spans="1:21" ht="15" outlineLevel="1">
      <c r="A16" s="4" t="s">
        <v>31</v>
      </c>
      <c r="B16" s="5" t="s">
        <v>9</v>
      </c>
      <c r="C16" s="5" t="s">
        <v>18</v>
      </c>
      <c r="D16" s="5" t="s">
        <v>20</v>
      </c>
      <c r="E16" s="5" t="s">
        <v>12</v>
      </c>
      <c r="F16" s="5" t="s">
        <v>9</v>
      </c>
      <c r="G16" s="5" t="s">
        <v>9</v>
      </c>
      <c r="H16" s="5"/>
      <c r="I16" s="5"/>
      <c r="J16" s="5"/>
      <c r="K16" s="5"/>
      <c r="L16" s="5"/>
      <c r="M16" s="6">
        <v>882130</v>
      </c>
      <c r="N16" s="7"/>
      <c r="O16" s="7"/>
      <c r="P16" s="7"/>
      <c r="Q16" s="7"/>
      <c r="R16" s="7"/>
      <c r="S16" s="7"/>
      <c r="T16" s="6">
        <v>882130</v>
      </c>
      <c r="U16" s="6">
        <v>882130</v>
      </c>
    </row>
    <row r="17" spans="1:21" ht="15" outlineLevel="1">
      <c r="A17" s="4" t="s">
        <v>72</v>
      </c>
      <c r="B17" s="5"/>
      <c r="C17" s="5" t="s">
        <v>18</v>
      </c>
      <c r="D17" s="5" t="s">
        <v>22</v>
      </c>
      <c r="E17" s="5"/>
      <c r="F17" s="5"/>
      <c r="G17" s="5"/>
      <c r="H17" s="5"/>
      <c r="I17" s="5"/>
      <c r="J17" s="5"/>
      <c r="K17" s="5"/>
      <c r="L17" s="5"/>
      <c r="M17" s="6"/>
      <c r="N17" s="7"/>
      <c r="O17" s="7"/>
      <c r="P17" s="7"/>
      <c r="Q17" s="7"/>
      <c r="R17" s="7"/>
      <c r="S17" s="7"/>
      <c r="T17" s="6">
        <v>150272.75</v>
      </c>
      <c r="U17" s="6">
        <v>139211.21</v>
      </c>
    </row>
    <row r="18" spans="1:21" ht="15" outlineLevel="1">
      <c r="A18" s="4" t="s">
        <v>67</v>
      </c>
      <c r="B18" s="5"/>
      <c r="C18" s="5" t="s">
        <v>18</v>
      </c>
      <c r="D18" s="5" t="s">
        <v>48</v>
      </c>
      <c r="E18" s="5"/>
      <c r="F18" s="5"/>
      <c r="G18" s="5"/>
      <c r="H18" s="5"/>
      <c r="I18" s="5"/>
      <c r="J18" s="5"/>
      <c r="K18" s="5"/>
      <c r="L18" s="5"/>
      <c r="M18" s="6">
        <v>3223</v>
      </c>
      <c r="N18" s="7"/>
      <c r="O18" s="7"/>
      <c r="P18" s="7"/>
      <c r="Q18" s="7"/>
      <c r="R18" s="7"/>
      <c r="S18" s="7"/>
      <c r="T18" s="6">
        <v>3223</v>
      </c>
      <c r="U18" s="6">
        <v>3223</v>
      </c>
    </row>
    <row r="19" spans="1:21" ht="30" outlineLevel="1">
      <c r="A19" s="4" t="s">
        <v>32</v>
      </c>
      <c r="B19" s="5" t="s">
        <v>9</v>
      </c>
      <c r="C19" s="5" t="s">
        <v>18</v>
      </c>
      <c r="D19" s="5" t="s">
        <v>29</v>
      </c>
      <c r="E19" s="5" t="s">
        <v>12</v>
      </c>
      <c r="F19" s="5" t="s">
        <v>9</v>
      </c>
      <c r="G19" s="5" t="s">
        <v>9</v>
      </c>
      <c r="H19" s="5"/>
      <c r="I19" s="5"/>
      <c r="J19" s="5"/>
      <c r="K19" s="5"/>
      <c r="L19" s="5"/>
      <c r="M19" s="6">
        <v>21674400</v>
      </c>
      <c r="N19" s="7"/>
      <c r="O19" s="7"/>
      <c r="P19" s="7"/>
      <c r="Q19" s="7"/>
      <c r="R19" s="7"/>
      <c r="S19" s="7"/>
      <c r="T19" s="6">
        <v>16324400</v>
      </c>
      <c r="U19" s="6">
        <v>18021000</v>
      </c>
    </row>
    <row r="20" spans="1:21" ht="30" outlineLevel="1">
      <c r="A20" s="4" t="s">
        <v>33</v>
      </c>
      <c r="B20" s="5" t="s">
        <v>9</v>
      </c>
      <c r="C20" s="5" t="s">
        <v>18</v>
      </c>
      <c r="D20" s="5" t="s">
        <v>34</v>
      </c>
      <c r="E20" s="5" t="s">
        <v>12</v>
      </c>
      <c r="F20" s="5" t="s">
        <v>9</v>
      </c>
      <c r="G20" s="5" t="s">
        <v>9</v>
      </c>
      <c r="H20" s="5"/>
      <c r="I20" s="5"/>
      <c r="J20" s="5"/>
      <c r="K20" s="5"/>
      <c r="L20" s="5"/>
      <c r="M20" s="6">
        <v>12885000</v>
      </c>
      <c r="N20" s="7"/>
      <c r="O20" s="7"/>
      <c r="P20" s="7"/>
      <c r="Q20" s="7"/>
      <c r="R20" s="7"/>
      <c r="S20" s="7"/>
      <c r="T20" s="6">
        <v>1835000</v>
      </c>
      <c r="U20" s="6">
        <v>1835000</v>
      </c>
    </row>
    <row r="21" spans="1:21" ht="30">
      <c r="A21" s="4" t="s">
        <v>35</v>
      </c>
      <c r="B21" s="5" t="s">
        <v>9</v>
      </c>
      <c r="C21" s="5" t="s">
        <v>20</v>
      </c>
      <c r="D21" s="5" t="s">
        <v>11</v>
      </c>
      <c r="E21" s="5" t="s">
        <v>12</v>
      </c>
      <c r="F21" s="5" t="s">
        <v>9</v>
      </c>
      <c r="G21" s="5" t="s">
        <v>9</v>
      </c>
      <c r="H21" s="5"/>
      <c r="I21" s="5"/>
      <c r="J21" s="5"/>
      <c r="K21" s="5"/>
      <c r="L21" s="5"/>
      <c r="M21" s="6">
        <f>M22+M23+M24+M25</f>
        <v>316037288.49</v>
      </c>
      <c r="N21" s="7"/>
      <c r="O21" s="7"/>
      <c r="P21" s="7"/>
      <c r="Q21" s="7"/>
      <c r="R21" s="7"/>
      <c r="S21" s="7"/>
      <c r="T21" s="6">
        <f>T22+T23+T24+T25</f>
        <v>103130982.41</v>
      </c>
      <c r="U21" s="6">
        <f>U22+U23+U24+U25</f>
        <v>68781178.86</v>
      </c>
    </row>
    <row r="22" spans="1:21" ht="15" outlineLevel="1">
      <c r="A22" s="4" t="s">
        <v>36</v>
      </c>
      <c r="B22" s="5" t="s">
        <v>9</v>
      </c>
      <c r="C22" s="5" t="s">
        <v>20</v>
      </c>
      <c r="D22" s="5" t="s">
        <v>10</v>
      </c>
      <c r="E22" s="5" t="s">
        <v>12</v>
      </c>
      <c r="F22" s="5" t="s">
        <v>9</v>
      </c>
      <c r="G22" s="5" t="s">
        <v>9</v>
      </c>
      <c r="H22" s="5"/>
      <c r="I22" s="5"/>
      <c r="J22" s="5"/>
      <c r="K22" s="5"/>
      <c r="L22" s="5"/>
      <c r="M22" s="6">
        <v>11377150.25</v>
      </c>
      <c r="N22" s="7"/>
      <c r="O22" s="7"/>
      <c r="P22" s="7"/>
      <c r="Q22" s="7"/>
      <c r="R22" s="7"/>
      <c r="S22" s="7"/>
      <c r="T22" s="6">
        <v>12581411.11</v>
      </c>
      <c r="U22" s="6">
        <v>3689900</v>
      </c>
    </row>
    <row r="23" spans="1:21" ht="15" outlineLevel="1">
      <c r="A23" s="4" t="s">
        <v>37</v>
      </c>
      <c r="B23" s="5" t="s">
        <v>9</v>
      </c>
      <c r="C23" s="5" t="s">
        <v>20</v>
      </c>
      <c r="D23" s="5" t="s">
        <v>14</v>
      </c>
      <c r="E23" s="5" t="s">
        <v>12</v>
      </c>
      <c r="F23" s="5" t="s">
        <v>9</v>
      </c>
      <c r="G23" s="5" t="s">
        <v>9</v>
      </c>
      <c r="H23" s="5"/>
      <c r="I23" s="5"/>
      <c r="J23" s="5"/>
      <c r="K23" s="5"/>
      <c r="L23" s="5"/>
      <c r="M23" s="6">
        <v>191044500.58</v>
      </c>
      <c r="N23" s="7"/>
      <c r="O23" s="7"/>
      <c r="P23" s="7"/>
      <c r="Q23" s="7"/>
      <c r="R23" s="7"/>
      <c r="S23" s="7"/>
      <c r="T23" s="6">
        <v>26840200</v>
      </c>
      <c r="U23" s="6">
        <v>1381907.56</v>
      </c>
    </row>
    <row r="24" spans="1:21" ht="15" outlineLevel="1">
      <c r="A24" s="4" t="s">
        <v>38</v>
      </c>
      <c r="B24" s="5" t="s">
        <v>9</v>
      </c>
      <c r="C24" s="5" t="s">
        <v>20</v>
      </c>
      <c r="D24" s="5" t="s">
        <v>16</v>
      </c>
      <c r="E24" s="5" t="s">
        <v>12</v>
      </c>
      <c r="F24" s="5" t="s">
        <v>9</v>
      </c>
      <c r="G24" s="5" t="s">
        <v>9</v>
      </c>
      <c r="H24" s="5"/>
      <c r="I24" s="5"/>
      <c r="J24" s="5"/>
      <c r="K24" s="5"/>
      <c r="L24" s="5"/>
      <c r="M24" s="6">
        <v>113614589.67</v>
      </c>
      <c r="N24" s="7"/>
      <c r="O24" s="7"/>
      <c r="P24" s="7"/>
      <c r="Q24" s="7"/>
      <c r="R24" s="7"/>
      <c r="S24" s="7"/>
      <c r="T24" s="6">
        <v>63708323.31</v>
      </c>
      <c r="U24" s="6">
        <v>63708323.31</v>
      </c>
    </row>
    <row r="25" spans="1:21" ht="30" outlineLevel="1">
      <c r="A25" s="4" t="s">
        <v>39</v>
      </c>
      <c r="B25" s="5" t="s">
        <v>9</v>
      </c>
      <c r="C25" s="5" t="s">
        <v>20</v>
      </c>
      <c r="D25" s="5" t="s">
        <v>20</v>
      </c>
      <c r="E25" s="5" t="s">
        <v>12</v>
      </c>
      <c r="F25" s="5" t="s">
        <v>9</v>
      </c>
      <c r="G25" s="5" t="s">
        <v>9</v>
      </c>
      <c r="H25" s="5"/>
      <c r="I25" s="5"/>
      <c r="J25" s="5"/>
      <c r="K25" s="5"/>
      <c r="L25" s="5"/>
      <c r="M25" s="6">
        <v>1047.99</v>
      </c>
      <c r="N25" s="7"/>
      <c r="O25" s="7"/>
      <c r="P25" s="7"/>
      <c r="Q25" s="7"/>
      <c r="R25" s="7"/>
      <c r="S25" s="7"/>
      <c r="T25" s="6">
        <v>1047.99</v>
      </c>
      <c r="U25" s="6">
        <v>1047.99</v>
      </c>
    </row>
    <row r="26" spans="1:21" ht="15">
      <c r="A26" s="4" t="s">
        <v>40</v>
      </c>
      <c r="B26" s="5" t="s">
        <v>9</v>
      </c>
      <c r="C26" s="5" t="s">
        <v>41</v>
      </c>
      <c r="D26" s="5" t="s">
        <v>11</v>
      </c>
      <c r="E26" s="5" t="s">
        <v>12</v>
      </c>
      <c r="F26" s="5" t="s">
        <v>9</v>
      </c>
      <c r="G26" s="5" t="s">
        <v>9</v>
      </c>
      <c r="H26" s="5"/>
      <c r="I26" s="5"/>
      <c r="J26" s="5"/>
      <c r="K26" s="5"/>
      <c r="L26" s="5"/>
      <c r="M26" s="6">
        <f>M27+M28+M29+M30+M31+M32</f>
        <v>863058083.1900002</v>
      </c>
      <c r="N26" s="7">
        <v>637576400</v>
      </c>
      <c r="O26" s="7">
        <v>0</v>
      </c>
      <c r="P26" s="7">
        <v>637576400</v>
      </c>
      <c r="Q26" s="7">
        <v>0</v>
      </c>
      <c r="R26" s="7">
        <v>637576400</v>
      </c>
      <c r="S26" s="7">
        <v>0</v>
      </c>
      <c r="T26" s="6">
        <f>T27+T28+T29+T30+T31+T32</f>
        <v>824413997.7600001</v>
      </c>
      <c r="U26" s="6">
        <f>U27+U28+U29+U30+U31+U32</f>
        <v>825421907.7600001</v>
      </c>
    </row>
    <row r="27" spans="1:21" ht="15" outlineLevel="1">
      <c r="A27" s="4" t="s">
        <v>42</v>
      </c>
      <c r="B27" s="5" t="s">
        <v>9</v>
      </c>
      <c r="C27" s="5" t="s">
        <v>41</v>
      </c>
      <c r="D27" s="5" t="s">
        <v>10</v>
      </c>
      <c r="E27" s="5" t="s">
        <v>12</v>
      </c>
      <c r="F27" s="5" t="s">
        <v>9</v>
      </c>
      <c r="G27" s="5" t="s">
        <v>9</v>
      </c>
      <c r="H27" s="5"/>
      <c r="I27" s="5"/>
      <c r="J27" s="5"/>
      <c r="K27" s="5"/>
      <c r="L27" s="5"/>
      <c r="M27" s="6">
        <v>365200453</v>
      </c>
      <c r="N27" s="7"/>
      <c r="O27" s="7"/>
      <c r="P27" s="7"/>
      <c r="Q27" s="7"/>
      <c r="R27" s="7"/>
      <c r="S27" s="7"/>
      <c r="T27" s="6">
        <v>343972250</v>
      </c>
      <c r="U27" s="6">
        <v>344190550</v>
      </c>
    </row>
    <row r="28" spans="1:21" ht="15" outlineLevel="1">
      <c r="A28" s="4" t="s">
        <v>43</v>
      </c>
      <c r="B28" s="5" t="s">
        <v>9</v>
      </c>
      <c r="C28" s="5" t="s">
        <v>41</v>
      </c>
      <c r="D28" s="5" t="s">
        <v>14</v>
      </c>
      <c r="E28" s="5" t="s">
        <v>12</v>
      </c>
      <c r="F28" s="5" t="s">
        <v>9</v>
      </c>
      <c r="G28" s="5" t="s">
        <v>9</v>
      </c>
      <c r="H28" s="5"/>
      <c r="I28" s="5"/>
      <c r="J28" s="5"/>
      <c r="K28" s="5"/>
      <c r="L28" s="5"/>
      <c r="M28" s="6">
        <v>382290732.69</v>
      </c>
      <c r="N28" s="7"/>
      <c r="O28" s="7"/>
      <c r="P28" s="7"/>
      <c r="Q28" s="7"/>
      <c r="R28" s="7"/>
      <c r="S28" s="7"/>
      <c r="T28" s="6">
        <v>372451400.61</v>
      </c>
      <c r="U28" s="6">
        <v>373163200.61</v>
      </c>
    </row>
    <row r="29" spans="1:21" ht="15" outlineLevel="1">
      <c r="A29" s="4" t="s">
        <v>44</v>
      </c>
      <c r="B29" s="5" t="s">
        <v>9</v>
      </c>
      <c r="C29" s="5" t="s">
        <v>41</v>
      </c>
      <c r="D29" s="5" t="s">
        <v>16</v>
      </c>
      <c r="E29" s="5" t="s">
        <v>12</v>
      </c>
      <c r="F29" s="5" t="s">
        <v>9</v>
      </c>
      <c r="G29" s="5" t="s">
        <v>9</v>
      </c>
      <c r="H29" s="5"/>
      <c r="I29" s="5"/>
      <c r="J29" s="5"/>
      <c r="K29" s="5"/>
      <c r="L29" s="5"/>
      <c r="M29" s="6">
        <v>92548449.19</v>
      </c>
      <c r="N29" s="7"/>
      <c r="O29" s="7"/>
      <c r="P29" s="7"/>
      <c r="Q29" s="7"/>
      <c r="R29" s="7"/>
      <c r="S29" s="7"/>
      <c r="T29" s="6">
        <v>85041947.12</v>
      </c>
      <c r="U29" s="6">
        <v>85049947.12</v>
      </c>
    </row>
    <row r="30" spans="1:21" ht="45" outlineLevel="1">
      <c r="A30" s="4" t="s">
        <v>68</v>
      </c>
      <c r="B30" s="5"/>
      <c r="C30" s="5" t="s">
        <v>41</v>
      </c>
      <c r="D30" s="5" t="s">
        <v>20</v>
      </c>
      <c r="E30" s="5"/>
      <c r="F30" s="5"/>
      <c r="G30" s="5"/>
      <c r="H30" s="5"/>
      <c r="I30" s="5"/>
      <c r="J30" s="5"/>
      <c r="K30" s="5"/>
      <c r="L30" s="5"/>
      <c r="M30" s="6">
        <v>806000</v>
      </c>
      <c r="N30" s="7"/>
      <c r="O30" s="7"/>
      <c r="P30" s="7"/>
      <c r="Q30" s="7"/>
      <c r="R30" s="7"/>
      <c r="S30" s="7"/>
      <c r="T30" s="6">
        <v>696000</v>
      </c>
      <c r="U30" s="6">
        <v>696000</v>
      </c>
    </row>
    <row r="31" spans="1:21" ht="30" outlineLevel="1">
      <c r="A31" s="4" t="s">
        <v>45</v>
      </c>
      <c r="B31" s="5" t="s">
        <v>9</v>
      </c>
      <c r="C31" s="5" t="s">
        <v>41</v>
      </c>
      <c r="D31" s="5" t="s">
        <v>41</v>
      </c>
      <c r="E31" s="5" t="s">
        <v>12</v>
      </c>
      <c r="F31" s="5" t="s">
        <v>9</v>
      </c>
      <c r="G31" s="5" t="s">
        <v>9</v>
      </c>
      <c r="H31" s="5"/>
      <c r="I31" s="5"/>
      <c r="J31" s="5"/>
      <c r="K31" s="5"/>
      <c r="L31" s="5"/>
      <c r="M31" s="6">
        <v>17350320.99</v>
      </c>
      <c r="N31" s="7"/>
      <c r="O31" s="7"/>
      <c r="P31" s="7"/>
      <c r="Q31" s="7"/>
      <c r="R31" s="7"/>
      <c r="S31" s="7"/>
      <c r="T31" s="6">
        <v>17584509.71</v>
      </c>
      <c r="U31" s="6">
        <v>17654319.71</v>
      </c>
    </row>
    <row r="32" spans="1:21" ht="15" outlineLevel="1">
      <c r="A32" s="4" t="s">
        <v>46</v>
      </c>
      <c r="B32" s="5" t="s">
        <v>9</v>
      </c>
      <c r="C32" s="5" t="s">
        <v>41</v>
      </c>
      <c r="D32" s="5" t="s">
        <v>29</v>
      </c>
      <c r="E32" s="5" t="s">
        <v>12</v>
      </c>
      <c r="F32" s="5" t="s">
        <v>9</v>
      </c>
      <c r="G32" s="5" t="s">
        <v>9</v>
      </c>
      <c r="H32" s="5"/>
      <c r="I32" s="5"/>
      <c r="J32" s="5"/>
      <c r="K32" s="5"/>
      <c r="L32" s="5"/>
      <c r="M32" s="6">
        <v>4862127.32</v>
      </c>
      <c r="N32" s="7"/>
      <c r="O32" s="7"/>
      <c r="P32" s="7"/>
      <c r="Q32" s="7"/>
      <c r="R32" s="7"/>
      <c r="S32" s="7"/>
      <c r="T32" s="6">
        <v>4667890.32</v>
      </c>
      <c r="U32" s="6">
        <v>4667890.32</v>
      </c>
    </row>
    <row r="33" spans="1:21" ht="15">
      <c r="A33" s="4" t="s">
        <v>47</v>
      </c>
      <c r="B33" s="5" t="s">
        <v>9</v>
      </c>
      <c r="C33" s="5" t="s">
        <v>48</v>
      </c>
      <c r="D33" s="5" t="s">
        <v>11</v>
      </c>
      <c r="E33" s="5" t="s">
        <v>12</v>
      </c>
      <c r="F33" s="5" t="s">
        <v>9</v>
      </c>
      <c r="G33" s="5" t="s">
        <v>9</v>
      </c>
      <c r="H33" s="5"/>
      <c r="I33" s="5"/>
      <c r="J33" s="5"/>
      <c r="K33" s="5"/>
      <c r="L33" s="5"/>
      <c r="M33" s="6">
        <f>M34+M35</f>
        <v>54472326.96</v>
      </c>
      <c r="N33" s="7">
        <v>37645900</v>
      </c>
      <c r="O33" s="7">
        <v>0</v>
      </c>
      <c r="P33" s="7">
        <v>37645900</v>
      </c>
      <c r="Q33" s="7">
        <v>0</v>
      </c>
      <c r="R33" s="7">
        <v>37645900</v>
      </c>
      <c r="S33" s="7">
        <v>0</v>
      </c>
      <c r="T33" s="6">
        <f>T34+T35</f>
        <v>43255575</v>
      </c>
      <c r="U33" s="6">
        <f>U34+U35</f>
        <v>43252755</v>
      </c>
    </row>
    <row r="34" spans="1:21" ht="15" outlineLevel="1">
      <c r="A34" s="4" t="s">
        <v>49</v>
      </c>
      <c r="B34" s="5" t="s">
        <v>9</v>
      </c>
      <c r="C34" s="5" t="s">
        <v>48</v>
      </c>
      <c r="D34" s="5" t="s">
        <v>10</v>
      </c>
      <c r="E34" s="5" t="s">
        <v>12</v>
      </c>
      <c r="F34" s="5" t="s">
        <v>9</v>
      </c>
      <c r="G34" s="5" t="s">
        <v>9</v>
      </c>
      <c r="H34" s="5"/>
      <c r="I34" s="5"/>
      <c r="J34" s="5"/>
      <c r="K34" s="5"/>
      <c r="L34" s="5"/>
      <c r="M34" s="6">
        <v>51264496.96</v>
      </c>
      <c r="N34" s="7"/>
      <c r="O34" s="7"/>
      <c r="P34" s="7"/>
      <c r="Q34" s="7"/>
      <c r="R34" s="7"/>
      <c r="S34" s="7"/>
      <c r="T34" s="6">
        <v>40047745</v>
      </c>
      <c r="U34" s="6">
        <v>40044925</v>
      </c>
    </row>
    <row r="35" spans="1:21" ht="30" outlineLevel="1">
      <c r="A35" s="4" t="s">
        <v>50</v>
      </c>
      <c r="B35" s="5" t="s">
        <v>9</v>
      </c>
      <c r="C35" s="5" t="s">
        <v>48</v>
      </c>
      <c r="D35" s="5" t="s">
        <v>18</v>
      </c>
      <c r="E35" s="5" t="s">
        <v>12</v>
      </c>
      <c r="F35" s="5" t="s">
        <v>9</v>
      </c>
      <c r="G35" s="5" t="s">
        <v>9</v>
      </c>
      <c r="H35" s="5"/>
      <c r="I35" s="5"/>
      <c r="J35" s="5"/>
      <c r="K35" s="5"/>
      <c r="L35" s="5"/>
      <c r="M35" s="6">
        <v>3207830</v>
      </c>
      <c r="N35" s="7"/>
      <c r="O35" s="7"/>
      <c r="P35" s="7"/>
      <c r="Q35" s="7"/>
      <c r="R35" s="7"/>
      <c r="S35" s="7"/>
      <c r="T35" s="6">
        <v>3207830</v>
      </c>
      <c r="U35" s="6">
        <v>3207830</v>
      </c>
    </row>
    <row r="36" spans="1:21" ht="15">
      <c r="A36" s="4" t="s">
        <v>51</v>
      </c>
      <c r="B36" s="5" t="s">
        <v>9</v>
      </c>
      <c r="C36" s="5" t="s">
        <v>52</v>
      </c>
      <c r="D36" s="5" t="s">
        <v>11</v>
      </c>
      <c r="E36" s="5" t="s">
        <v>12</v>
      </c>
      <c r="F36" s="5" t="s">
        <v>9</v>
      </c>
      <c r="G36" s="5" t="s">
        <v>9</v>
      </c>
      <c r="H36" s="5"/>
      <c r="I36" s="5"/>
      <c r="J36" s="5"/>
      <c r="K36" s="5"/>
      <c r="L36" s="5"/>
      <c r="M36" s="6">
        <f>M37+M38+M39+M40</f>
        <v>94653243.6</v>
      </c>
      <c r="N36" s="7">
        <v>17299900</v>
      </c>
      <c r="O36" s="7">
        <v>0</v>
      </c>
      <c r="P36" s="7">
        <v>17299900</v>
      </c>
      <c r="Q36" s="7">
        <v>0</v>
      </c>
      <c r="R36" s="7">
        <v>17299900</v>
      </c>
      <c r="S36" s="7">
        <v>0</v>
      </c>
      <c r="T36" s="6">
        <f>T37+T38+T39+T40</f>
        <v>97303524.86</v>
      </c>
      <c r="U36" s="6">
        <f>U37+U38+U39+U40</f>
        <v>98482190.72</v>
      </c>
    </row>
    <row r="37" spans="1:21" ht="15" outlineLevel="1">
      <c r="A37" s="4" t="s">
        <v>53</v>
      </c>
      <c r="B37" s="5" t="s">
        <v>9</v>
      </c>
      <c r="C37" s="5" t="s">
        <v>52</v>
      </c>
      <c r="D37" s="5" t="s">
        <v>10</v>
      </c>
      <c r="E37" s="5" t="s">
        <v>12</v>
      </c>
      <c r="F37" s="5" t="s">
        <v>9</v>
      </c>
      <c r="G37" s="5" t="s">
        <v>9</v>
      </c>
      <c r="H37" s="5"/>
      <c r="I37" s="5"/>
      <c r="J37" s="5"/>
      <c r="K37" s="5"/>
      <c r="L37" s="5"/>
      <c r="M37" s="6">
        <v>3234588.6</v>
      </c>
      <c r="N37" s="7"/>
      <c r="O37" s="7"/>
      <c r="P37" s="7"/>
      <c r="Q37" s="7"/>
      <c r="R37" s="7"/>
      <c r="S37" s="7"/>
      <c r="T37" s="6">
        <v>2842862.76</v>
      </c>
      <c r="U37" s="6">
        <v>2842862.76</v>
      </c>
    </row>
    <row r="38" spans="1:21" ht="15" outlineLevel="1">
      <c r="A38" s="4" t="s">
        <v>54</v>
      </c>
      <c r="B38" s="5" t="s">
        <v>9</v>
      </c>
      <c r="C38" s="5" t="s">
        <v>52</v>
      </c>
      <c r="D38" s="5" t="s">
        <v>16</v>
      </c>
      <c r="E38" s="5" t="s">
        <v>12</v>
      </c>
      <c r="F38" s="5" t="s">
        <v>9</v>
      </c>
      <c r="G38" s="5" t="s">
        <v>9</v>
      </c>
      <c r="H38" s="5"/>
      <c r="I38" s="5"/>
      <c r="J38" s="5"/>
      <c r="K38" s="5"/>
      <c r="L38" s="5"/>
      <c r="M38" s="6">
        <v>6522925</v>
      </c>
      <c r="N38" s="7"/>
      <c r="O38" s="7"/>
      <c r="P38" s="7"/>
      <c r="Q38" s="7"/>
      <c r="R38" s="7"/>
      <c r="S38" s="7"/>
      <c r="T38" s="6">
        <v>6973106.3</v>
      </c>
      <c r="U38" s="6">
        <v>7050697.96</v>
      </c>
    </row>
    <row r="39" spans="1:21" ht="15" outlineLevel="1">
      <c r="A39" s="4" t="s">
        <v>55</v>
      </c>
      <c r="B39" s="5" t="s">
        <v>9</v>
      </c>
      <c r="C39" s="5" t="s">
        <v>52</v>
      </c>
      <c r="D39" s="5" t="s">
        <v>18</v>
      </c>
      <c r="E39" s="5" t="s">
        <v>12</v>
      </c>
      <c r="F39" s="5" t="s">
        <v>9</v>
      </c>
      <c r="G39" s="5" t="s">
        <v>9</v>
      </c>
      <c r="H39" s="5"/>
      <c r="I39" s="5"/>
      <c r="J39" s="5"/>
      <c r="K39" s="5"/>
      <c r="L39" s="5"/>
      <c r="M39" s="6">
        <v>84545730</v>
      </c>
      <c r="N39" s="7"/>
      <c r="O39" s="7"/>
      <c r="P39" s="7"/>
      <c r="Q39" s="7"/>
      <c r="R39" s="7"/>
      <c r="S39" s="7"/>
      <c r="T39" s="6">
        <v>87137555.8</v>
      </c>
      <c r="U39" s="6">
        <v>88238630</v>
      </c>
    </row>
    <row r="40" spans="1:21" ht="30" outlineLevel="1">
      <c r="A40" s="4" t="s">
        <v>56</v>
      </c>
      <c r="B40" s="5" t="s">
        <v>9</v>
      </c>
      <c r="C40" s="5" t="s">
        <v>52</v>
      </c>
      <c r="D40" s="5" t="s">
        <v>22</v>
      </c>
      <c r="E40" s="5" t="s">
        <v>12</v>
      </c>
      <c r="F40" s="5" t="s">
        <v>9</v>
      </c>
      <c r="G40" s="5" t="s">
        <v>9</v>
      </c>
      <c r="H40" s="5"/>
      <c r="I40" s="5"/>
      <c r="J40" s="5"/>
      <c r="K40" s="5"/>
      <c r="L40" s="5"/>
      <c r="M40" s="6">
        <v>350000</v>
      </c>
      <c r="N40" s="7"/>
      <c r="O40" s="7"/>
      <c r="P40" s="7"/>
      <c r="Q40" s="7"/>
      <c r="R40" s="7"/>
      <c r="S40" s="7"/>
      <c r="T40" s="6">
        <v>350000</v>
      </c>
      <c r="U40" s="6">
        <v>350000</v>
      </c>
    </row>
    <row r="41" spans="1:21" ht="15">
      <c r="A41" s="4" t="s">
        <v>57</v>
      </c>
      <c r="B41" s="5" t="s">
        <v>9</v>
      </c>
      <c r="C41" s="5" t="s">
        <v>24</v>
      </c>
      <c r="D41" s="5" t="s">
        <v>11</v>
      </c>
      <c r="E41" s="5" t="s">
        <v>12</v>
      </c>
      <c r="F41" s="5" t="s">
        <v>9</v>
      </c>
      <c r="G41" s="5" t="s">
        <v>9</v>
      </c>
      <c r="H41" s="5"/>
      <c r="I41" s="5"/>
      <c r="J41" s="5"/>
      <c r="K41" s="5"/>
      <c r="L41" s="5"/>
      <c r="M41" s="6">
        <f>M42+M43</f>
        <v>93566728.23</v>
      </c>
      <c r="N41" s="7">
        <v>65267700</v>
      </c>
      <c r="O41" s="7">
        <v>0</v>
      </c>
      <c r="P41" s="7">
        <v>65267700</v>
      </c>
      <c r="Q41" s="7">
        <v>0</v>
      </c>
      <c r="R41" s="7">
        <v>65267700</v>
      </c>
      <c r="S41" s="7">
        <v>0</v>
      </c>
      <c r="T41" s="6">
        <f>T42+T43</f>
        <v>74404744.78</v>
      </c>
      <c r="U41" s="6">
        <f>U42+U43</f>
        <v>74420053.29</v>
      </c>
    </row>
    <row r="42" spans="1:21" ht="15" outlineLevel="1">
      <c r="A42" s="4" t="s">
        <v>58</v>
      </c>
      <c r="B42" s="5" t="s">
        <v>9</v>
      </c>
      <c r="C42" s="5" t="s">
        <v>24</v>
      </c>
      <c r="D42" s="5" t="s">
        <v>14</v>
      </c>
      <c r="E42" s="5" t="s">
        <v>12</v>
      </c>
      <c r="F42" s="5" t="s">
        <v>9</v>
      </c>
      <c r="G42" s="5" t="s">
        <v>9</v>
      </c>
      <c r="H42" s="5"/>
      <c r="I42" s="5"/>
      <c r="J42" s="5"/>
      <c r="K42" s="5"/>
      <c r="L42" s="5"/>
      <c r="M42" s="6">
        <v>89112917.44</v>
      </c>
      <c r="N42" s="7"/>
      <c r="O42" s="7"/>
      <c r="P42" s="7"/>
      <c r="Q42" s="7"/>
      <c r="R42" s="7"/>
      <c r="S42" s="7"/>
      <c r="T42" s="6">
        <v>69957082.8</v>
      </c>
      <c r="U42" s="6">
        <v>69972391.31</v>
      </c>
    </row>
    <row r="43" spans="1:21" ht="30" outlineLevel="1">
      <c r="A43" s="4" t="s">
        <v>59</v>
      </c>
      <c r="B43" s="5" t="s">
        <v>9</v>
      </c>
      <c r="C43" s="5" t="s">
        <v>24</v>
      </c>
      <c r="D43" s="5" t="s">
        <v>20</v>
      </c>
      <c r="E43" s="5" t="s">
        <v>12</v>
      </c>
      <c r="F43" s="5" t="s">
        <v>9</v>
      </c>
      <c r="G43" s="5" t="s">
        <v>9</v>
      </c>
      <c r="H43" s="5"/>
      <c r="I43" s="5"/>
      <c r="J43" s="5"/>
      <c r="K43" s="5"/>
      <c r="L43" s="5"/>
      <c r="M43" s="6">
        <v>4453810.79</v>
      </c>
      <c r="N43" s="7"/>
      <c r="O43" s="7"/>
      <c r="P43" s="7"/>
      <c r="Q43" s="7"/>
      <c r="R43" s="7"/>
      <c r="S43" s="7"/>
      <c r="T43" s="6">
        <v>4447661.98</v>
      </c>
      <c r="U43" s="6">
        <v>4447661.98</v>
      </c>
    </row>
    <row r="44" spans="1:21" ht="30">
      <c r="A44" s="4" t="s">
        <v>60</v>
      </c>
      <c r="B44" s="5" t="s">
        <v>9</v>
      </c>
      <c r="C44" s="5" t="s">
        <v>34</v>
      </c>
      <c r="D44" s="5" t="s">
        <v>11</v>
      </c>
      <c r="E44" s="5" t="s">
        <v>12</v>
      </c>
      <c r="F44" s="5" t="s">
        <v>9</v>
      </c>
      <c r="G44" s="5" t="s">
        <v>9</v>
      </c>
      <c r="H44" s="5"/>
      <c r="I44" s="5"/>
      <c r="J44" s="5"/>
      <c r="K44" s="5"/>
      <c r="L44" s="5"/>
      <c r="M44" s="6">
        <f>+M45</f>
        <v>3380744</v>
      </c>
      <c r="N44" s="7">
        <v>2100000</v>
      </c>
      <c r="O44" s="7">
        <v>0</v>
      </c>
      <c r="P44" s="7">
        <v>2100000</v>
      </c>
      <c r="Q44" s="7">
        <v>0</v>
      </c>
      <c r="R44" s="7">
        <v>2100000</v>
      </c>
      <c r="S44" s="7">
        <v>0</v>
      </c>
      <c r="T44" s="6">
        <f>+T45</f>
        <v>3380744</v>
      </c>
      <c r="U44" s="6">
        <f>+U45</f>
        <v>3380744</v>
      </c>
    </row>
    <row r="45" spans="1:21" ht="15" outlineLevel="1">
      <c r="A45" s="4" t="s">
        <v>61</v>
      </c>
      <c r="B45" s="5" t="s">
        <v>9</v>
      </c>
      <c r="C45" s="5" t="s">
        <v>34</v>
      </c>
      <c r="D45" s="5" t="s">
        <v>14</v>
      </c>
      <c r="E45" s="5" t="s">
        <v>12</v>
      </c>
      <c r="F45" s="5" t="s">
        <v>9</v>
      </c>
      <c r="G45" s="5" t="s">
        <v>9</v>
      </c>
      <c r="H45" s="5"/>
      <c r="I45" s="5"/>
      <c r="J45" s="5"/>
      <c r="K45" s="5"/>
      <c r="L45" s="5"/>
      <c r="M45" s="6">
        <v>3380744</v>
      </c>
      <c r="N45" s="7"/>
      <c r="O45" s="7"/>
      <c r="P45" s="7"/>
      <c r="Q45" s="7"/>
      <c r="R45" s="7"/>
      <c r="S45" s="7"/>
      <c r="T45" s="6">
        <v>3380744</v>
      </c>
      <c r="U45" s="6">
        <v>3380744</v>
      </c>
    </row>
    <row r="46" spans="1:21" ht="45">
      <c r="A46" s="4" t="s">
        <v>62</v>
      </c>
      <c r="B46" s="5" t="s">
        <v>9</v>
      </c>
      <c r="C46" s="5" t="s">
        <v>26</v>
      </c>
      <c r="D46" s="5" t="s">
        <v>11</v>
      </c>
      <c r="E46" s="5" t="s">
        <v>12</v>
      </c>
      <c r="F46" s="5" t="s">
        <v>9</v>
      </c>
      <c r="G46" s="5" t="s">
        <v>9</v>
      </c>
      <c r="H46" s="5"/>
      <c r="I46" s="5"/>
      <c r="J46" s="5"/>
      <c r="K46" s="5"/>
      <c r="L46" s="5"/>
      <c r="M46" s="6">
        <f>M47</f>
        <v>7461774.24</v>
      </c>
      <c r="N46" s="7">
        <v>6959900</v>
      </c>
      <c r="O46" s="7">
        <v>0</v>
      </c>
      <c r="P46" s="7">
        <v>6959900</v>
      </c>
      <c r="Q46" s="7">
        <v>0</v>
      </c>
      <c r="R46" s="7">
        <v>6959900</v>
      </c>
      <c r="S46" s="7">
        <v>0</v>
      </c>
      <c r="T46" s="6">
        <f>T47</f>
        <v>4338067.61</v>
      </c>
      <c r="U46" s="6">
        <f>U47</f>
        <v>692524.23</v>
      </c>
    </row>
    <row r="47" spans="1:21" ht="30" outlineLevel="1">
      <c r="A47" s="8" t="s">
        <v>63</v>
      </c>
      <c r="B47" s="9" t="s">
        <v>9</v>
      </c>
      <c r="C47" s="9" t="s">
        <v>26</v>
      </c>
      <c r="D47" s="9" t="s">
        <v>10</v>
      </c>
      <c r="E47" s="9" t="s">
        <v>12</v>
      </c>
      <c r="F47" s="9" t="s">
        <v>9</v>
      </c>
      <c r="G47" s="9" t="s">
        <v>9</v>
      </c>
      <c r="H47" s="9"/>
      <c r="I47" s="9"/>
      <c r="J47" s="5"/>
      <c r="K47" s="5"/>
      <c r="L47" s="5"/>
      <c r="M47" s="10">
        <v>7461774.24</v>
      </c>
      <c r="N47" s="11"/>
      <c r="O47" s="11"/>
      <c r="P47" s="11"/>
      <c r="Q47" s="11"/>
      <c r="R47" s="11"/>
      <c r="S47" s="11"/>
      <c r="T47" s="10">
        <v>4338067.61</v>
      </c>
      <c r="U47" s="10">
        <v>692524.23</v>
      </c>
    </row>
    <row r="48" spans="1:21" ht="18" customHeight="1">
      <c r="A48" s="20" t="s">
        <v>64</v>
      </c>
      <c r="B48" s="21"/>
      <c r="C48" s="21"/>
      <c r="D48" s="21"/>
      <c r="E48" s="21"/>
      <c r="F48" s="21"/>
      <c r="G48" s="21"/>
      <c r="H48" s="21"/>
      <c r="I48" s="21"/>
      <c r="J48" s="12"/>
      <c r="K48" s="12"/>
      <c r="L48" s="12"/>
      <c r="M48" s="13">
        <f>M5+M13+M15+M21+M26+M33+M36+M41+M44+M46</f>
        <v>1699936651.2700002</v>
      </c>
      <c r="N48" s="14">
        <v>1081088387</v>
      </c>
      <c r="O48" s="14">
        <v>0</v>
      </c>
      <c r="P48" s="14">
        <v>1081088387</v>
      </c>
      <c r="Q48" s="14">
        <v>0</v>
      </c>
      <c r="R48" s="14">
        <v>1081088387</v>
      </c>
      <c r="S48" s="14">
        <v>0</v>
      </c>
      <c r="T48" s="13">
        <f>T5+T13+T15+T21+T26+T33+T36+T41+T44+T46</f>
        <v>1399966138.6499999</v>
      </c>
      <c r="U48" s="13">
        <f>U5+U13+U15+U21+U26+U33+U36+U41+U44+U46</f>
        <v>1364699584.9800003</v>
      </c>
    </row>
    <row r="49" spans="1:2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</sheetData>
  <sheetProtection/>
  <mergeCells count="5">
    <mergeCell ref="A1:U1"/>
    <mergeCell ref="A2:U2"/>
    <mergeCell ref="A3:U3"/>
    <mergeCell ref="A48:I48"/>
    <mergeCell ref="A50:U50"/>
  </mergeCells>
  <printOptions/>
  <pageMargins left="0.7874015748031497" right="0.5905511811023623" top="0.5905511811023623" bottom="0.5905511811023623" header="0.3937007874015748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Прокопьева Людмила Ивановна</cp:lastModifiedBy>
  <cp:lastPrinted>2018-02-13T06:10:31Z</cp:lastPrinted>
  <dcterms:created xsi:type="dcterms:W3CDTF">2018-02-13T05:50:29Z</dcterms:created>
  <dcterms:modified xsi:type="dcterms:W3CDTF">2020-02-18T04:56:18Z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03.10.2017 12_13_11)</vt:lpwstr>
  </property>
  <property fmtid="{D5CDD505-2E9C-101B-9397-08002B2CF9AE}" pid="3" name="Версия клиента">
    <vt:lpwstr>17.4.6.1220</vt:lpwstr>
  </property>
  <property fmtid="{D5CDD505-2E9C-101B-9397-08002B2CF9AE}" pid="4" name="Версия базы">
    <vt:lpwstr>17.4.4463.0</vt:lpwstr>
  </property>
  <property fmtid="{D5CDD505-2E9C-101B-9397-08002B2CF9AE}" pid="5" name="Тип сервера">
    <vt:lpwstr>MSSQL</vt:lpwstr>
  </property>
  <property fmtid="{D5CDD505-2E9C-101B-9397-08002B2CF9AE}" pid="6" name="Сервер">
    <vt:lpwstr>GIS_GKH</vt:lpwstr>
  </property>
  <property fmtid="{D5CDD505-2E9C-101B-9397-08002B2CF9AE}" pid="7" name="База">
    <vt:lpwstr>BKS_2018</vt:lpwstr>
  </property>
  <property fmtid="{D5CDD505-2E9C-101B-9397-08002B2CF9AE}" pid="8" name="Пользователь">
    <vt:lpwstr>людмила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03.10.2017 12:13:11)</vt:lpwstr>
  </property>
  <property fmtid="{D5CDD505-2E9C-101B-9397-08002B2CF9AE}" pid="11" name="Код отчета">
    <vt:lpwstr>C8DC382CF82E4D378ECBADF56A985F</vt:lpwstr>
  </property>
  <property fmtid="{D5CDD505-2E9C-101B-9397-08002B2CF9AE}" pid="12" name="Локальная база">
    <vt:lpwstr>не используется</vt:lpwstr>
  </property>
</Properties>
</file>