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25" yWindow="210" windowWidth="15480" windowHeight="10680" firstSheet="1" activeTab="1"/>
  </bookViews>
  <sheets>
    <sheet name="Лист1" sheetId="1" state="hidden" r:id="rId1"/>
    <sheet name="2023-2025" sheetId="2" r:id="rId2"/>
  </sheets>
  <definedNames/>
  <calcPr fullCalcOnLoad="1"/>
</workbook>
</file>

<file path=xl/sharedStrings.xml><?xml version="1.0" encoding="utf-8"?>
<sst xmlns="http://schemas.openxmlformats.org/spreadsheetml/2006/main" count="121" uniqueCount="115">
  <si>
    <t>Наименование статей</t>
  </si>
  <si>
    <t>Доходы</t>
  </si>
  <si>
    <t>Дотация</t>
  </si>
  <si>
    <t>Субвенции из краевого бюджета на реализацию государственных и иных полномочий , всего :</t>
  </si>
  <si>
    <t>Всего доходов</t>
  </si>
  <si>
    <t>Расходы</t>
  </si>
  <si>
    <t>Правоохранительная деятельность и обеспечение безопасности государства</t>
  </si>
  <si>
    <t>Национальная экономика</t>
  </si>
  <si>
    <t>Жилищно-коммунальное хозяйство</t>
  </si>
  <si>
    <t>Образование</t>
  </si>
  <si>
    <t>Культура, искусство и кинематография</t>
  </si>
  <si>
    <t>Социальная политика</t>
  </si>
  <si>
    <t>Всего расходов</t>
  </si>
  <si>
    <t>Функционирование законодательных органов и органов местного самоуправл.</t>
  </si>
  <si>
    <t>Обслуживание государственного и муниципального долга</t>
  </si>
  <si>
    <t>Субсидии из краевого бюджета всего</t>
  </si>
  <si>
    <t>Физическая культура и спорт</t>
  </si>
  <si>
    <t>Средства массовой информации</t>
  </si>
  <si>
    <t>Дотация на сбалансированность</t>
  </si>
  <si>
    <t xml:space="preserve"> </t>
  </si>
  <si>
    <t>Дефицит бюджета</t>
  </si>
  <si>
    <t>Субсидии бюджетам городских округов на строительство и реконструкцию (модернизацию) объектов питьевого водоснабжения</t>
  </si>
  <si>
    <t>в том числе:</t>
  </si>
  <si>
    <t>Налоговые и неналоговые доходы</t>
  </si>
  <si>
    <t>Налог на доходы физических лиц</t>
  </si>
  <si>
    <t>Акцизы</t>
  </si>
  <si>
    <t>Налоги на совокупный доход</t>
  </si>
  <si>
    <t>Налоги на имущество</t>
  </si>
  <si>
    <t>Государственная пошлина</t>
  </si>
  <si>
    <t xml:space="preserve">Доходы от использования имущества, находящегося в государственной и муниципальной собственности </t>
  </si>
  <si>
    <t>Платежи при пользовании природными ресурсами</t>
  </si>
  <si>
    <t>Доходы от продажи материальных и нематериальных активов</t>
  </si>
  <si>
    <t>Штрафы</t>
  </si>
  <si>
    <t>Прочие неналоговые доходы</t>
  </si>
  <si>
    <t>/руб./</t>
  </si>
  <si>
    <t>Безвозмездные поступления от негосударственных организаций</t>
  </si>
  <si>
    <t>Возврат остатков субсидй, субвенций прошлых лет</t>
  </si>
  <si>
    <t>Проект плана</t>
  </si>
  <si>
    <t>Субсидии на приобретениие спортивного оборудования и инвентаря для приобретение организаций спортивной подготовки в нормативное состояние</t>
  </si>
  <si>
    <t xml:space="preserve">Субсидия бюджетам городских округов на поддержку муниципальных программ по благоустройству территорий муниципальных образований Приморского края </t>
  </si>
  <si>
    <t>Прочие субсидии на развитие спортивной инфраструктуры, находящейся в муниципальной собственности</t>
  </si>
  <si>
    <t>Единая субвенция местным бюджетам из краевого бюджета</t>
  </si>
  <si>
    <t>Межбюджетные трансферты бюджетам муниципальным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</si>
  <si>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</si>
  <si>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</si>
  <si>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</si>
  <si>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</si>
  <si>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</si>
  <si>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</si>
  <si>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</si>
  <si>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Гражданская оборона</t>
  </si>
  <si>
    <t>Защита населения и территории от чрезвычайных ситуаций природного и техногенного характера, пожарная безопасность</t>
  </si>
  <si>
    <t>Сельское хозяйство и рыболовство</t>
  </si>
  <si>
    <t>Транспорт</t>
  </si>
  <si>
    <t>Дорожное хозяйство (дорожные фонды)</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</si>
  <si>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</si>
  <si>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</si>
  <si>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</si>
  <si>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</si>
  <si>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</si>
  <si>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Дошкольное образование</t>
  </si>
  <si>
    <t>Общее образование</t>
  </si>
  <si>
    <t>Дополнительное образование детей</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</si>
  <si>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</si>
  <si>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</si>
  <si>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</si>
  <si>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t>
  </si>
  <si>
    <t>Другие вопросы в области культуры, кинематографии</t>
  </si>
  <si>
    <t>Пенсионное обеспечение</t>
  </si>
  <si>
    <t>Социальное обеспечение населения</t>
  </si>
  <si>
    <t>Охрана семьи и детства</t>
  </si>
  <si>
    <t>Другие вопросы в области социальной политики</t>
  </si>
  <si>
    <t>Массовый спорт</t>
  </si>
  <si>
    <t>Спорт высших достижений</t>
  </si>
  <si>
    <t>Другие вопросы в области физической культуры и спорта</t>
  </si>
  <si>
    <t>Водное хозяйство</t>
  </si>
  <si>
    <t>Периодическая печать и издательство</t>
  </si>
  <si>
    <t>Обслуживаниегосударственного внутреннего и муниципального долга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</si>
  <si>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</si>
  <si>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Приморского края на реализацию мероприятий по обеспечению жильем молодых семей</t>
  </si>
  <si>
    <t>Субсидии бюджетам городских округов Приморского края на поддержку муниципальных программм формирования современной городской среды</t>
  </si>
  <si>
    <t xml:space="preserve">Прочие субсидии бюджетам городских округов Приморского края на комплектование книжных фондов и обеспечение информационно-техническим оборудованием библиотек </t>
  </si>
  <si>
    <t>Прочие субсидии бюджетам городских округов Приморского края  на капитальный ремонт зданий  и благоустройство территорий муниципальных образовательных организаций</t>
  </si>
  <si>
    <t xml:space="preserve">Прочие субсидии бюджетам городских округов Приморского края на обеспечение земельных участков, предоставленных на бесплатной основе гражданам, имеющих трех и более детей, инженерной инфраструктурой </t>
  </si>
  <si>
    <t xml:space="preserve">Прочие субсидии бюджетам городских округов Приморского края на капитальный ремонт и ремонт автомобильных дорог общего пользования населенных пунктов за счет дорожного фонда Приморского края  </t>
  </si>
  <si>
    <t>Прочие 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дорожного фонда Приморского края</t>
  </si>
  <si>
    <t>Прочие субсидии бюджетам муниципальных образований на 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t>
  </si>
  <si>
    <t>Прочие субсидии на приобретение и поставку спортивного инвентаря, спортивным оборудованием и иного имущества для развития массового спорта</t>
  </si>
  <si>
    <t xml:space="preserve">Прочие субсидии на организацию физкультурно-спортивной работы по месту жительства </t>
  </si>
  <si>
    <t>Субсидия на обеспечение граждан твердым топливом</t>
  </si>
  <si>
    <t xml:space="preserve">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общего,основного общего, среднего общего, дополнительного образования детей в муниципальных общеобразовательных организациях Приморского рая </t>
  </si>
  <si>
    <t>Субвенции бюджетам городских округов Приморскогокрая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t>
  </si>
  <si>
    <t>Субвенции бюджетам городских округов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образований Приморского края</t>
  </si>
  <si>
    <t xml:space="preserve">Субвенции бюджетам городских округов  Приморскогокрая  на  организацию и обеспечение оздоровления и отдыха детей  Приморского края ( за исключением организации отдыха детей в каникулярное время) </t>
  </si>
  <si>
    <t xml:space="preserve">Субвенции на выполнение органами городских округов   отдельных государственных полномочий по государственному управлению охраной труда </t>
  </si>
  <si>
    <t xml:space="preserve">Субвенции бюджетам городских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</si>
  <si>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 xml:space="preserve">Субвенции бюджетам городских округов Приморского края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 </t>
  </si>
  <si>
    <t>Субвенция бюджетам городских округов Приморского края на осуществление отдельных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t>
  </si>
  <si>
    <t xml:space="preserve">Субвенции бюджетам городских округов  Приморского края  на реализацию государственных полномочий органов опеки и попечительства в отношении несовершеннолетних </t>
  </si>
  <si>
    <t>Субвенции бюджетам городских округов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</si>
  <si>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Субвенции бюджетам городских округов Приморского края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</si>
  <si>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 xml:space="preserve">Субвенции бюджетам городских округов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 </t>
  </si>
  <si>
    <t>Субвенции бюджетам городских округов Приморского края на осуществление отдельных государственных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</si>
  <si>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городских округов Приморского края  на обеспечение детей-сирот и детей, оставшихся без попечения родителей, лиц из числа детей сирот и детей, оставшихся без попечения родителей, жилыми помещениями</t>
  </si>
  <si>
    <t xml:space="preserve">Субвенции бюджетам городских округов Приморского края на осуществление полномочий по составлению (изменению) списков кандидатов в присяжные заседатели федеральных судов общей юрисдикции </t>
  </si>
  <si>
    <t xml:space="preserve">Субвенции бюджетам городских округов Приморского края на выплату единовременного пособия при всех формах устройства детей, лишенных родительского попечения, в семью
</t>
  </si>
  <si>
    <t>Субвенции бюджетам городских округов Приморского края на организацию бесплатного горячего питания обучающихся, получающих начальное общее образование в муниципальных образовательных организациях Приморского края, софинансируемых за счет средств федерального бюджета</t>
  </si>
  <si>
    <t>Субвенции бюджетам городских округов Приморского края на государственную регистрацию актов гражданского состояния</t>
  </si>
  <si>
    <t>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t>
  </si>
  <si>
    <t>в том числе условно утвержденные расходы</t>
  </si>
  <si>
    <t xml:space="preserve">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</si>
  <si>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 xml:space="preserve">Прочие субсидии бюджетам городских округов по обеспечению мероприятий по энергосбережению и повышения энергетической эффективности систем коммуникальной инфраструктуры </t>
  </si>
  <si>
    <t>Прочие субсидии бюджетам городских округов Приморского края на обеспечение развития и укрепления материально-технической базы муниципальных домов культуры</t>
  </si>
  <si>
    <t>Субвенции бюджетам городских округов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</si>
  <si>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 xml:space="preserve"> Cведения о доходах и расходах, межбюджетных трансфертах,  дефиците бюджета Арсеньевского городского округа на  2023, 2024, 2025 годы</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</si>
</sst>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 mmm\ yy"/>
    <numFmt numFmtId="181" formatCode="0.000"/>
    <numFmt numFmtId="182" formatCode="0.0"/>
    <numFmt numFmtId="183" formatCode="#,##0.0"/>
    <numFmt numFmtId="184" formatCode="#,##0.000"/>
    <numFmt numFmtId="185" formatCode="0.0000"/>
    <numFmt numFmtId="186" formatCode="0.00000"/>
    <numFmt numFmtId="187" formatCode="0.000000"/>
    <numFmt numFmtId="188" formatCode="#,##0.0000"/>
    <numFmt numFmtId="189" formatCode="000000"/>
  </numFmts>
  <fonts count="47">
    <font>
      <sz val="10"/>
      <name val="Arial Cyr"/>
      <family val="0"/>
    </font>
    <font>
      <sz val="9"/>
      <name val="Arial Cyr"/>
      <family val="0"/>
    </font>
    <font>
      <sz val="8"/>
      <name val="Arial Cyr"/>
      <family val="0"/>
    </font>
    <font>
      <sz val="10"/>
      <name val="Times New Roman"/>
      <family val="1"/>
    </font>
    <font>
      <b/>
      <sz val="10"/>
      <name val="Times New Roman"/>
      <family val="1"/>
    </font>
    <font>
      <b/>
      <i/>
      <u val="single"/>
      <sz val="10"/>
      <name val="Times New Roman"/>
      <family val="1"/>
    </font>
    <font>
      <sz val="10"/>
      <color indexed="8"/>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medium"/>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style="medium"/>
      <right style="medium"/>
      <top>
        <color indexed="63"/>
      </top>
      <bottom>
        <color indexed="63"/>
      </bottom>
    </border>
    <border>
      <left style="thin"/>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78">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horizontal="center"/>
    </xf>
    <xf numFmtId="0" fontId="1" fillId="0" borderId="0" xfId="0" applyFont="1" applyFill="1" applyAlignment="1">
      <alignment/>
    </xf>
    <xf numFmtId="0" fontId="1" fillId="0" borderId="0" xfId="0" applyFont="1" applyFill="1" applyBorder="1" applyAlignment="1">
      <alignment/>
    </xf>
    <xf numFmtId="0" fontId="1" fillId="0" borderId="0" xfId="0" applyFont="1" applyAlignment="1">
      <alignment/>
    </xf>
    <xf numFmtId="0" fontId="0"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Alignment="1">
      <alignment wrapText="1"/>
    </xf>
    <xf numFmtId="0" fontId="0" fillId="0" borderId="0" xfId="0" applyFont="1" applyFill="1" applyBorder="1" applyAlignment="1">
      <alignment/>
    </xf>
    <xf numFmtId="0" fontId="1" fillId="0" borderId="0" xfId="0" applyFont="1" applyFill="1" applyAlignment="1">
      <alignment wrapText="1"/>
    </xf>
    <xf numFmtId="0" fontId="3" fillId="0" borderId="0" xfId="0" applyFont="1" applyFill="1" applyAlignment="1">
      <alignment/>
    </xf>
    <xf numFmtId="183" fontId="3" fillId="0" borderId="10" xfId="0" applyNumberFormat="1" applyFont="1" applyBorder="1" applyAlignment="1">
      <alignment/>
    </xf>
    <xf numFmtId="183" fontId="3" fillId="0" borderId="11" xfId="0" applyNumberFormat="1" applyFont="1" applyBorder="1" applyAlignment="1">
      <alignment/>
    </xf>
    <xf numFmtId="0" fontId="4" fillId="0" borderId="11" xfId="0" applyFont="1" applyBorder="1" applyAlignment="1">
      <alignment wrapText="1"/>
    </xf>
    <xf numFmtId="4" fontId="4" fillId="0" borderId="11" xfId="0" applyNumberFormat="1" applyFont="1" applyBorder="1" applyAlignment="1">
      <alignment wrapText="1"/>
    </xf>
    <xf numFmtId="49" fontId="3" fillId="0" borderId="0" xfId="0" applyNumberFormat="1" applyFont="1" applyBorder="1" applyAlignment="1">
      <alignment wrapText="1"/>
    </xf>
    <xf numFmtId="183" fontId="3" fillId="0" borderId="0"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4" fillId="0" borderId="0" xfId="0" applyFont="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1" xfId="0" applyFont="1" applyBorder="1" applyAlignment="1">
      <alignment horizontal="center"/>
    </xf>
    <xf numFmtId="0" fontId="5" fillId="0" borderId="11" xfId="0" applyFont="1" applyBorder="1" applyAlignment="1">
      <alignment horizontal="center"/>
    </xf>
    <xf numFmtId="4" fontId="3" fillId="0" borderId="19" xfId="0" applyNumberFormat="1" applyFont="1" applyBorder="1" applyAlignment="1">
      <alignment/>
    </xf>
    <xf numFmtId="0" fontId="3" fillId="0" borderId="18" xfId="0" applyFont="1" applyBorder="1" applyAlignment="1">
      <alignment/>
    </xf>
    <xf numFmtId="0" fontId="4" fillId="0" borderId="11" xfId="0" applyFont="1" applyFill="1" applyBorder="1" applyAlignment="1">
      <alignment horizontal="left"/>
    </xf>
    <xf numFmtId="4" fontId="4" fillId="0" borderId="19" xfId="0" applyNumberFormat="1" applyFont="1" applyBorder="1" applyAlignment="1">
      <alignment/>
    </xf>
    <xf numFmtId="0" fontId="3" fillId="0" borderId="11" xfId="0" applyFont="1" applyFill="1" applyBorder="1" applyAlignment="1">
      <alignment horizontal="left"/>
    </xf>
    <xf numFmtId="4" fontId="3" fillId="0" borderId="10" xfId="0" applyNumberFormat="1" applyFont="1" applyFill="1" applyBorder="1" applyAlignment="1">
      <alignment/>
    </xf>
    <xf numFmtId="4" fontId="3" fillId="0" borderId="11" xfId="0" applyNumberFormat="1" applyFont="1" applyFill="1" applyBorder="1" applyAlignment="1">
      <alignment/>
    </xf>
    <xf numFmtId="0" fontId="3" fillId="0" borderId="0" xfId="0" applyFont="1" applyFill="1" applyAlignment="1">
      <alignment wrapText="1"/>
    </xf>
    <xf numFmtId="0" fontId="3" fillId="0" borderId="11" xfId="0" applyFont="1" applyFill="1" applyBorder="1" applyAlignment="1">
      <alignment horizontal="left" wrapText="1"/>
    </xf>
    <xf numFmtId="4" fontId="3" fillId="0" borderId="10" xfId="0" applyNumberFormat="1" applyFont="1" applyFill="1" applyBorder="1" applyAlignment="1">
      <alignment wrapText="1"/>
    </xf>
    <xf numFmtId="4" fontId="3" fillId="0" borderId="11" xfId="0" applyNumberFormat="1" applyFont="1" applyFill="1" applyBorder="1" applyAlignment="1">
      <alignment wrapText="1"/>
    </xf>
    <xf numFmtId="0" fontId="4" fillId="0" borderId="11" xfId="0" applyFont="1" applyBorder="1" applyAlignment="1">
      <alignment/>
    </xf>
    <xf numFmtId="4" fontId="4" fillId="0" borderId="10" xfId="0" applyNumberFormat="1" applyFont="1" applyBorder="1" applyAlignment="1">
      <alignment/>
    </xf>
    <xf numFmtId="4" fontId="3" fillId="0" borderId="11" xfId="0" applyNumberFormat="1" applyFont="1" applyBorder="1" applyAlignment="1">
      <alignment/>
    </xf>
    <xf numFmtId="183" fontId="4" fillId="0" borderId="19" xfId="0" applyNumberFormat="1" applyFont="1" applyBorder="1" applyAlignment="1">
      <alignment/>
    </xf>
    <xf numFmtId="4" fontId="3" fillId="0" borderId="18" xfId="0" applyNumberFormat="1" applyFont="1" applyBorder="1" applyAlignment="1">
      <alignment/>
    </xf>
    <xf numFmtId="0" fontId="3" fillId="0" borderId="11" xfId="0" applyFont="1" applyBorder="1" applyAlignment="1">
      <alignment/>
    </xf>
    <xf numFmtId="183" fontId="3" fillId="0" borderId="19" xfId="0" applyNumberFormat="1" applyFont="1" applyBorder="1" applyAlignment="1">
      <alignment/>
    </xf>
    <xf numFmtId="183" fontId="3" fillId="0" borderId="18" xfId="0" applyNumberFormat="1" applyFont="1" applyBorder="1" applyAlignment="1">
      <alignment/>
    </xf>
    <xf numFmtId="49" fontId="3" fillId="0" borderId="11" xfId="0" applyNumberFormat="1" applyFont="1" applyBorder="1" applyAlignment="1">
      <alignment wrapText="1"/>
    </xf>
    <xf numFmtId="0" fontId="3" fillId="0" borderId="11" xfId="0" applyFont="1" applyBorder="1" applyAlignment="1">
      <alignment wrapText="1"/>
    </xf>
    <xf numFmtId="183" fontId="3" fillId="33" borderId="18" xfId="0" applyNumberFormat="1" applyFont="1" applyFill="1" applyBorder="1" applyAlignment="1">
      <alignment/>
    </xf>
    <xf numFmtId="183" fontId="6" fillId="33" borderId="18" xfId="0" applyNumberFormat="1" applyFont="1" applyFill="1" applyBorder="1" applyAlignment="1">
      <alignment/>
    </xf>
    <xf numFmtId="183" fontId="6" fillId="33" borderId="19" xfId="0" applyNumberFormat="1" applyFont="1" applyFill="1" applyBorder="1" applyAlignment="1">
      <alignment/>
    </xf>
    <xf numFmtId="183" fontId="3" fillId="33" borderId="19" xfId="0" applyNumberFormat="1" applyFont="1" applyFill="1" applyBorder="1" applyAlignment="1">
      <alignment/>
    </xf>
    <xf numFmtId="0" fontId="4" fillId="0" borderId="11" xfId="0" applyFont="1" applyBorder="1" applyAlignment="1">
      <alignment horizontal="left" vertical="center" wrapText="1"/>
    </xf>
    <xf numFmtId="4" fontId="4" fillId="0" borderId="11" xfId="0" applyNumberFormat="1" applyFont="1" applyBorder="1" applyAlignment="1">
      <alignment/>
    </xf>
    <xf numFmtId="0" fontId="3" fillId="0" borderId="11" xfId="0" applyFont="1" applyBorder="1" applyAlignment="1">
      <alignment horizontal="left" vertical="center" wrapText="1"/>
    </xf>
    <xf numFmtId="2" fontId="3" fillId="0" borderId="11" xfId="0" applyNumberFormat="1" applyFont="1" applyBorder="1" applyAlignment="1">
      <alignment wrapText="1"/>
    </xf>
    <xf numFmtId="4" fontId="3" fillId="0" borderId="10" xfId="0" applyNumberFormat="1" applyFont="1" applyBorder="1" applyAlignment="1">
      <alignment/>
    </xf>
    <xf numFmtId="0" fontId="4" fillId="34" borderId="11" xfId="0" applyFont="1" applyFill="1" applyBorder="1" applyAlignment="1">
      <alignment horizontal="center"/>
    </xf>
    <xf numFmtId="4" fontId="4" fillId="34" borderId="10" xfId="0" applyNumberFormat="1" applyFont="1" applyFill="1" applyBorder="1" applyAlignment="1">
      <alignment/>
    </xf>
    <xf numFmtId="4" fontId="46" fillId="0" borderId="11" xfId="0" applyNumberFormat="1" applyFont="1" applyBorder="1" applyAlignment="1">
      <alignment vertical="center" wrapText="1"/>
    </xf>
    <xf numFmtId="49" fontId="4" fillId="0" borderId="11" xfId="0" applyNumberFormat="1" applyFont="1" applyBorder="1" applyAlignment="1">
      <alignment wrapText="1"/>
    </xf>
    <xf numFmtId="0" fontId="46" fillId="0" borderId="11" xfId="0" applyFont="1" applyBorder="1" applyAlignment="1">
      <alignment vertical="center" wrapText="1"/>
    </xf>
    <xf numFmtId="4" fontId="3" fillId="0" borderId="11" xfId="0" applyNumberFormat="1" applyFont="1" applyBorder="1" applyAlignment="1">
      <alignment horizontal="right" wrapText="1"/>
    </xf>
    <xf numFmtId="4" fontId="3" fillId="0" borderId="11" xfId="0" applyNumberFormat="1" applyFont="1" applyBorder="1" applyAlignment="1">
      <alignment wrapText="1"/>
    </xf>
    <xf numFmtId="4" fontId="3" fillId="0" borderId="11" xfId="0" applyNumberFormat="1" applyFont="1" applyFill="1" applyBorder="1" applyAlignment="1">
      <alignment horizontal="right" wrapText="1"/>
    </xf>
    <xf numFmtId="4" fontId="3" fillId="35" borderId="11" xfId="0" applyNumberFormat="1" applyFont="1" applyFill="1" applyBorder="1" applyAlignment="1">
      <alignment horizontal="right" wrapText="1"/>
    </xf>
    <xf numFmtId="4" fontId="3" fillId="35" borderId="11" xfId="0" applyNumberFormat="1" applyFont="1" applyFill="1" applyBorder="1" applyAlignment="1">
      <alignment wrapText="1"/>
    </xf>
    <xf numFmtId="183" fontId="6" fillId="35" borderId="18" xfId="0" applyNumberFormat="1" applyFont="1" applyFill="1" applyBorder="1" applyAlignment="1">
      <alignment/>
    </xf>
    <xf numFmtId="4" fontId="6" fillId="35" borderId="19" xfId="0" applyNumberFormat="1" applyFont="1" applyFill="1" applyBorder="1" applyAlignment="1">
      <alignment/>
    </xf>
    <xf numFmtId="0" fontId="3" fillId="0" borderId="11" xfId="0" applyFont="1" applyFill="1" applyBorder="1" applyAlignment="1">
      <alignment wrapText="1"/>
    </xf>
    <xf numFmtId="0" fontId="7"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62"/>
  <sheetViews>
    <sheetView showGridLines="0" tabSelected="1" zoomScalePageLayoutView="0" workbookViewId="0" topLeftCell="A1">
      <selection activeCell="G10" sqref="G10"/>
    </sheetView>
  </sheetViews>
  <sheetFormatPr defaultColWidth="8.875" defaultRowHeight="12.75"/>
  <cols>
    <col min="1" max="1" width="8.875" style="1" customWidth="1"/>
    <col min="2" max="2" width="79.00390625" style="0" customWidth="1"/>
    <col min="3" max="3" width="19.875" style="0" customWidth="1"/>
    <col min="4" max="4" width="18.25390625" style="0" customWidth="1"/>
    <col min="5" max="5" width="19.00390625" style="0" customWidth="1"/>
    <col min="6" max="6" width="8.875" style="1" customWidth="1"/>
    <col min="7" max="7" width="6.75390625" style="1" customWidth="1"/>
    <col min="8" max="16384" width="8.875" style="1" customWidth="1"/>
  </cols>
  <sheetData>
    <row r="1" spans="1:5" s="5" customFormat="1" ht="39.75" customHeight="1">
      <c r="A1" s="14"/>
      <c r="B1" s="77" t="s">
        <v>114</v>
      </c>
      <c r="C1" s="77"/>
      <c r="D1" s="77"/>
      <c r="E1" s="77"/>
    </row>
    <row r="2" spans="1:5" s="5" customFormat="1" ht="13.5" customHeight="1" thickBot="1">
      <c r="A2" s="14"/>
      <c r="B2" s="23"/>
      <c r="C2" s="23"/>
      <c r="D2" s="23"/>
      <c r="E2" s="23"/>
    </row>
    <row r="3" spans="1:5" s="9" customFormat="1" ht="12.75" customHeight="1">
      <c r="A3" s="14"/>
      <c r="B3" s="24" t="s">
        <v>0</v>
      </c>
      <c r="C3" s="25" t="s">
        <v>37</v>
      </c>
      <c r="D3" s="26" t="s">
        <v>37</v>
      </c>
      <c r="E3" s="26" t="s">
        <v>37</v>
      </c>
    </row>
    <row r="4" spans="1:5" s="9" customFormat="1" ht="9.75" customHeight="1">
      <c r="A4" s="14"/>
      <c r="B4" s="27"/>
      <c r="C4" s="28">
        <v>2023</v>
      </c>
      <c r="D4" s="29">
        <v>2024</v>
      </c>
      <c r="E4" s="29">
        <v>2025</v>
      </c>
    </row>
    <row r="5" spans="1:5" s="9" customFormat="1" ht="13.5" thickBot="1">
      <c r="A5" s="14"/>
      <c r="B5" s="30"/>
      <c r="C5" s="28" t="s">
        <v>34</v>
      </c>
      <c r="D5" s="29" t="s">
        <v>34</v>
      </c>
      <c r="E5" s="29" t="s">
        <v>34</v>
      </c>
    </row>
    <row r="6" spans="1:5" s="9" customFormat="1" ht="12" customHeight="1">
      <c r="A6" s="14"/>
      <c r="B6" s="31">
        <v>3</v>
      </c>
      <c r="C6" s="32">
        <v>4</v>
      </c>
      <c r="D6" s="32">
        <v>4</v>
      </c>
      <c r="E6" s="32">
        <v>4</v>
      </c>
    </row>
    <row r="7" spans="1:6" s="3" customFormat="1" ht="12" customHeight="1">
      <c r="A7" s="14"/>
      <c r="B7" s="33" t="s">
        <v>1</v>
      </c>
      <c r="C7" s="34"/>
      <c r="D7" s="35"/>
      <c r="E7" s="35"/>
      <c r="F7" s="4"/>
    </row>
    <row r="8" spans="1:5" s="5" customFormat="1" ht="11.25" customHeight="1">
      <c r="A8" s="14"/>
      <c r="B8" s="36" t="s">
        <v>23</v>
      </c>
      <c r="C8" s="37">
        <f>C9+C10+C11+C12+C13+C14+C15+C16+C17+C18</f>
        <v>838040000</v>
      </c>
      <c r="D8" s="37">
        <f>D9+D10+D11+D12+D13+D14+D15+D16+D17+D18</f>
        <v>890230000</v>
      </c>
      <c r="E8" s="60">
        <f>E9+E10+E11+E12+E13+E14+E15+E16+E17+E18</f>
        <v>903570000</v>
      </c>
    </row>
    <row r="9" spans="1:5" s="5" customFormat="1" ht="11.25" customHeight="1">
      <c r="A9" s="14"/>
      <c r="B9" s="38" t="s">
        <v>24</v>
      </c>
      <c r="C9" s="69">
        <v>691390000</v>
      </c>
      <c r="D9" s="69">
        <v>677430000</v>
      </c>
      <c r="E9" s="69">
        <v>669770000</v>
      </c>
    </row>
    <row r="10" spans="1:5" s="5" customFormat="1" ht="11.25" customHeight="1">
      <c r="A10" s="14"/>
      <c r="B10" s="38" t="s">
        <v>25</v>
      </c>
      <c r="C10" s="69">
        <v>17500000</v>
      </c>
      <c r="D10" s="69">
        <v>18900000</v>
      </c>
      <c r="E10" s="69">
        <v>18900000</v>
      </c>
    </row>
    <row r="11" spans="1:5" s="5" customFormat="1" ht="11.25" customHeight="1">
      <c r="A11" s="14"/>
      <c r="B11" s="38" t="s">
        <v>26</v>
      </c>
      <c r="C11" s="69">
        <v>17020000</v>
      </c>
      <c r="D11" s="69">
        <v>17440000</v>
      </c>
      <c r="E11" s="69">
        <v>17440000</v>
      </c>
    </row>
    <row r="12" spans="1:5" s="5" customFormat="1" ht="11.25" customHeight="1">
      <c r="A12" s="14"/>
      <c r="B12" s="38" t="s">
        <v>27</v>
      </c>
      <c r="C12" s="39">
        <v>57000000</v>
      </c>
      <c r="D12" s="39">
        <v>62000000</v>
      </c>
      <c r="E12" s="40">
        <v>67000000</v>
      </c>
    </row>
    <row r="13" spans="1:5" s="5" customFormat="1" ht="11.25" customHeight="1">
      <c r="A13" s="14"/>
      <c r="B13" s="38" t="s">
        <v>28</v>
      </c>
      <c r="C13" s="39">
        <v>7000000</v>
      </c>
      <c r="D13" s="39">
        <v>7000000</v>
      </c>
      <c r="E13" s="40">
        <v>7000000</v>
      </c>
    </row>
    <row r="14" spans="1:5" s="13" customFormat="1" ht="26.25" customHeight="1">
      <c r="A14" s="41"/>
      <c r="B14" s="42" t="s">
        <v>29</v>
      </c>
      <c r="C14" s="43">
        <v>36500000</v>
      </c>
      <c r="D14" s="43">
        <v>95830000</v>
      </c>
      <c r="E14" s="44">
        <v>111830000</v>
      </c>
    </row>
    <row r="15" spans="1:5" s="5" customFormat="1" ht="11.25" customHeight="1">
      <c r="A15" s="14"/>
      <c r="B15" s="38" t="s">
        <v>30</v>
      </c>
      <c r="C15" s="39">
        <v>1020000</v>
      </c>
      <c r="D15" s="39">
        <v>1020000</v>
      </c>
      <c r="E15" s="40">
        <v>1020000</v>
      </c>
    </row>
    <row r="16" spans="1:5" s="5" customFormat="1" ht="11.25" customHeight="1">
      <c r="A16" s="14"/>
      <c r="B16" s="38" t="s">
        <v>31</v>
      </c>
      <c r="C16" s="39">
        <v>7500000</v>
      </c>
      <c r="D16" s="39">
        <v>7500000</v>
      </c>
      <c r="E16" s="40">
        <v>7500000</v>
      </c>
    </row>
    <row r="17" spans="1:5" s="5" customFormat="1" ht="11.25" customHeight="1">
      <c r="A17" s="14"/>
      <c r="B17" s="38" t="s">
        <v>32</v>
      </c>
      <c r="C17" s="39">
        <v>2000000</v>
      </c>
      <c r="D17" s="39">
        <v>2000000</v>
      </c>
      <c r="E17" s="40">
        <v>2000000</v>
      </c>
    </row>
    <row r="18" spans="1:5" s="5" customFormat="1" ht="11.25" customHeight="1">
      <c r="A18" s="14"/>
      <c r="B18" s="38" t="s">
        <v>33</v>
      </c>
      <c r="C18" s="39">
        <v>1110000</v>
      </c>
      <c r="D18" s="39">
        <v>1110000</v>
      </c>
      <c r="E18" s="40">
        <v>1110000</v>
      </c>
    </row>
    <row r="19" spans="1:11" s="9" customFormat="1" ht="11.25" customHeight="1">
      <c r="A19" s="14"/>
      <c r="B19" s="45" t="s">
        <v>2</v>
      </c>
      <c r="C19" s="46"/>
      <c r="D19" s="47"/>
      <c r="E19" s="47"/>
      <c r="F19" s="10"/>
      <c r="G19" s="10"/>
      <c r="H19" s="10"/>
      <c r="I19" s="10"/>
      <c r="J19" s="10"/>
      <c r="K19" s="10"/>
    </row>
    <row r="20" spans="1:11" s="9" customFormat="1" ht="13.5" customHeight="1">
      <c r="A20" s="14"/>
      <c r="B20" s="45" t="s">
        <v>18</v>
      </c>
      <c r="C20" s="48"/>
      <c r="D20" s="49"/>
      <c r="E20" s="49"/>
      <c r="F20" s="10"/>
      <c r="G20" s="10"/>
      <c r="H20" s="10"/>
      <c r="I20" s="10"/>
      <c r="J20" s="10"/>
      <c r="K20" s="10"/>
    </row>
    <row r="21" spans="1:11" s="9" customFormat="1" ht="10.5" customHeight="1">
      <c r="A21" s="14"/>
      <c r="B21" s="45" t="s">
        <v>15</v>
      </c>
      <c r="C21" s="37">
        <f>SUM(C23:C42)</f>
        <v>116671857.90999998</v>
      </c>
      <c r="D21" s="37">
        <f>SUM(D23:D42)</f>
        <v>73499052.23</v>
      </c>
      <c r="E21" s="60">
        <f>SUM(E23:E42)</f>
        <v>72145042.89</v>
      </c>
      <c r="F21" s="10"/>
      <c r="G21" s="10"/>
      <c r="H21" s="10"/>
      <c r="I21" s="10"/>
      <c r="J21" s="10"/>
      <c r="K21" s="10"/>
    </row>
    <row r="22" spans="1:11" s="9" customFormat="1" ht="9.75" customHeight="1">
      <c r="A22" s="14"/>
      <c r="B22" s="50" t="s">
        <v>22</v>
      </c>
      <c r="C22" s="51"/>
      <c r="D22" s="52"/>
      <c r="E22" s="52"/>
      <c r="F22" s="10"/>
      <c r="G22" s="10"/>
      <c r="H22" s="10"/>
      <c r="I22" s="10"/>
      <c r="J22" s="10"/>
      <c r="K22" s="10"/>
    </row>
    <row r="23" spans="1:11" s="9" customFormat="1" ht="16.5" customHeight="1">
      <c r="A23" s="14"/>
      <c r="B23" s="53" t="s">
        <v>88</v>
      </c>
      <c r="C23" s="72">
        <v>450357.89</v>
      </c>
      <c r="D23" s="73">
        <v>0</v>
      </c>
      <c r="E23" s="73">
        <v>0</v>
      </c>
      <c r="F23" s="10"/>
      <c r="G23" s="10"/>
      <c r="H23" s="10"/>
      <c r="I23" s="10"/>
      <c r="J23" s="10"/>
      <c r="K23" s="10"/>
    </row>
    <row r="24" spans="1:11" s="5" customFormat="1" ht="39.75" customHeight="1">
      <c r="A24" s="14"/>
      <c r="B24" s="54" t="s">
        <v>86</v>
      </c>
      <c r="C24" s="72">
        <v>2514945.22</v>
      </c>
      <c r="D24" s="73">
        <v>0</v>
      </c>
      <c r="E24" s="73">
        <v>0</v>
      </c>
      <c r="F24" s="6"/>
      <c r="G24" s="6"/>
      <c r="H24" s="6"/>
      <c r="I24" s="6"/>
      <c r="J24" s="6"/>
      <c r="K24" s="6"/>
    </row>
    <row r="25" spans="1:11" s="5" customFormat="1" ht="39" customHeight="1">
      <c r="A25" s="14"/>
      <c r="B25" s="54" t="s">
        <v>83</v>
      </c>
      <c r="C25" s="72"/>
      <c r="D25" s="73"/>
      <c r="E25" s="73"/>
      <c r="F25" s="6"/>
      <c r="G25" s="6"/>
      <c r="H25" s="6"/>
      <c r="I25" s="6"/>
      <c r="J25" s="6"/>
      <c r="K25" s="6"/>
    </row>
    <row r="26" spans="1:11" s="5" customFormat="1" ht="26.25" customHeight="1">
      <c r="A26" s="14"/>
      <c r="B26" s="54" t="s">
        <v>82</v>
      </c>
      <c r="C26" s="72"/>
      <c r="D26" s="73"/>
      <c r="E26" s="73"/>
      <c r="F26" s="6"/>
      <c r="G26" s="6"/>
      <c r="H26" s="6"/>
      <c r="I26" s="6"/>
      <c r="J26" s="6"/>
      <c r="K26" s="6"/>
    </row>
    <row r="27" spans="1:11" s="5" customFormat="1" ht="40.5" customHeight="1">
      <c r="A27" s="14"/>
      <c r="B27" s="54" t="s">
        <v>111</v>
      </c>
      <c r="C27" s="72">
        <v>54066157.79</v>
      </c>
      <c r="D27" s="73">
        <v>0</v>
      </c>
      <c r="E27" s="73">
        <v>0</v>
      </c>
      <c r="F27" s="6"/>
      <c r="G27" s="6"/>
      <c r="H27" s="6"/>
      <c r="I27" s="6"/>
      <c r="J27" s="6"/>
      <c r="K27" s="6"/>
    </row>
    <row r="28" spans="1:11" s="9" customFormat="1" ht="22.5" customHeight="1">
      <c r="A28" s="14"/>
      <c r="B28" s="54" t="s">
        <v>80</v>
      </c>
      <c r="C28" s="73">
        <v>34512032.58</v>
      </c>
      <c r="D28" s="73">
        <v>37649208.04</v>
      </c>
      <c r="E28" s="73">
        <v>37649208.04</v>
      </c>
      <c r="F28" s="10"/>
      <c r="G28" s="10"/>
      <c r="H28" s="10"/>
      <c r="I28" s="10"/>
      <c r="J28" s="10"/>
      <c r="K28" s="10"/>
    </row>
    <row r="29" spans="1:11" s="9" customFormat="1" ht="24" customHeight="1">
      <c r="A29" s="14"/>
      <c r="B29" s="54" t="s">
        <v>39</v>
      </c>
      <c r="C29" s="72">
        <v>14437806.24</v>
      </c>
      <c r="D29" s="73">
        <v>32132255.81</v>
      </c>
      <c r="E29" s="73">
        <v>32132255.81</v>
      </c>
      <c r="F29" s="10"/>
      <c r="G29" s="10"/>
      <c r="H29" s="10"/>
      <c r="I29" s="10"/>
      <c r="J29" s="10"/>
      <c r="K29" s="10"/>
    </row>
    <row r="30" spans="1:11" s="9" customFormat="1" ht="27.75" customHeight="1">
      <c r="A30" s="14"/>
      <c r="B30" s="54" t="s">
        <v>79</v>
      </c>
      <c r="C30" s="72">
        <v>2101497.78</v>
      </c>
      <c r="D30" s="73">
        <v>2305719.31</v>
      </c>
      <c r="E30" s="73">
        <v>2195574.04</v>
      </c>
      <c r="F30" s="10"/>
      <c r="G30" s="10"/>
      <c r="H30" s="10"/>
      <c r="I30" s="10"/>
      <c r="J30" s="10"/>
      <c r="K30" s="10"/>
    </row>
    <row r="31" spans="1:11" s="9" customFormat="1" ht="52.5" customHeight="1">
      <c r="A31" s="14"/>
      <c r="B31" s="54" t="s">
        <v>110</v>
      </c>
      <c r="C31" s="72">
        <v>603825.41</v>
      </c>
      <c r="D31" s="73">
        <v>701644.64</v>
      </c>
      <c r="E31" s="73">
        <v>0</v>
      </c>
      <c r="F31" s="10"/>
      <c r="G31" s="10"/>
      <c r="H31" s="10"/>
      <c r="I31" s="10"/>
      <c r="J31" s="10"/>
      <c r="K31" s="10"/>
    </row>
    <row r="32" spans="1:11" s="9" customFormat="1" ht="26.25" customHeight="1">
      <c r="A32" s="14"/>
      <c r="B32" s="54" t="s">
        <v>112</v>
      </c>
      <c r="C32" s="72">
        <v>4850000</v>
      </c>
      <c r="D32" s="73">
        <v>0</v>
      </c>
      <c r="E32" s="73">
        <v>0</v>
      </c>
      <c r="F32" s="10"/>
      <c r="G32" s="10"/>
      <c r="H32" s="10"/>
      <c r="I32" s="10"/>
      <c r="J32" s="10"/>
      <c r="K32" s="10"/>
    </row>
    <row r="33" spans="1:11" s="9" customFormat="1" ht="26.25" customHeight="1">
      <c r="A33" s="14"/>
      <c r="B33" s="76" t="s">
        <v>81</v>
      </c>
      <c r="C33" s="71">
        <v>168005</v>
      </c>
      <c r="D33" s="71">
        <v>168005</v>
      </c>
      <c r="E33" s="44">
        <v>168005</v>
      </c>
      <c r="F33" s="10"/>
      <c r="G33" s="10"/>
      <c r="H33" s="10"/>
      <c r="I33" s="10"/>
      <c r="J33" s="10"/>
      <c r="K33" s="10"/>
    </row>
    <row r="34" spans="1:11" s="9" customFormat="1" ht="16.5" customHeight="1">
      <c r="A34" s="14"/>
      <c r="B34" s="54" t="s">
        <v>89</v>
      </c>
      <c r="C34" s="72"/>
      <c r="D34" s="73"/>
      <c r="E34" s="73"/>
      <c r="F34" s="10"/>
      <c r="G34" s="10"/>
      <c r="H34" s="10"/>
      <c r="I34" s="10"/>
      <c r="J34" s="10"/>
      <c r="K34" s="10"/>
    </row>
    <row r="35" spans="1:11" s="9" customFormat="1" ht="22.5" customHeight="1">
      <c r="A35" s="14"/>
      <c r="B35" s="54" t="s">
        <v>40</v>
      </c>
      <c r="C35" s="72"/>
      <c r="D35" s="73"/>
      <c r="E35" s="73"/>
      <c r="F35" s="10"/>
      <c r="G35" s="10"/>
      <c r="H35" s="10"/>
      <c r="I35" s="10"/>
      <c r="J35" s="10"/>
      <c r="K35" s="10"/>
    </row>
    <row r="36" spans="1:11" s="9" customFormat="1" ht="22.5" customHeight="1">
      <c r="A36" s="14"/>
      <c r="B36" s="54" t="s">
        <v>21</v>
      </c>
      <c r="C36" s="72"/>
      <c r="D36" s="74"/>
      <c r="E36" s="74"/>
      <c r="F36" s="10"/>
      <c r="G36" s="10"/>
      <c r="H36" s="10"/>
      <c r="I36" s="10"/>
      <c r="J36" s="10"/>
      <c r="K36" s="10"/>
    </row>
    <row r="37" spans="1:11" s="9" customFormat="1" ht="27.75" customHeight="1">
      <c r="A37" s="14"/>
      <c r="B37" s="54" t="s">
        <v>87</v>
      </c>
      <c r="C37" s="72">
        <v>2967230</v>
      </c>
      <c r="D37" s="73">
        <v>0</v>
      </c>
      <c r="E37" s="73">
        <v>0</v>
      </c>
      <c r="F37" s="10"/>
      <c r="G37" s="10"/>
      <c r="H37" s="10"/>
      <c r="I37" s="10"/>
      <c r="J37" s="10"/>
      <c r="K37" s="10"/>
    </row>
    <row r="38" spans="1:11" s="9" customFormat="1" ht="25.5" customHeight="1">
      <c r="A38" s="14"/>
      <c r="B38" s="54" t="s">
        <v>38</v>
      </c>
      <c r="C38" s="75"/>
      <c r="D38" s="73"/>
      <c r="E38" s="73"/>
      <c r="F38" s="10"/>
      <c r="G38" s="10"/>
      <c r="H38" s="10"/>
      <c r="I38" s="10"/>
      <c r="J38" s="10"/>
      <c r="K38" s="10"/>
    </row>
    <row r="39" spans="1:11" s="9" customFormat="1" ht="36.75" customHeight="1">
      <c r="A39" s="14"/>
      <c r="B39" s="54" t="s">
        <v>84</v>
      </c>
      <c r="C39" s="72"/>
      <c r="D39" s="73"/>
      <c r="E39" s="73"/>
      <c r="F39" s="10"/>
      <c r="G39" s="10"/>
      <c r="H39" s="10"/>
      <c r="I39" s="10"/>
      <c r="J39" s="10"/>
      <c r="K39" s="10"/>
    </row>
    <row r="40" spans="1:11" s="9" customFormat="1" ht="33" customHeight="1" hidden="1">
      <c r="A40" s="14"/>
      <c r="B40" s="54"/>
      <c r="C40" s="57"/>
      <c r="D40" s="56"/>
      <c r="E40" s="56"/>
      <c r="F40" s="10"/>
      <c r="G40" s="10"/>
      <c r="H40" s="10"/>
      <c r="I40" s="10"/>
      <c r="J40" s="10"/>
      <c r="K40" s="10"/>
    </row>
    <row r="41" spans="1:11" s="9" customFormat="1" ht="39.75" customHeight="1">
      <c r="A41" s="14"/>
      <c r="B41" s="54" t="s">
        <v>85</v>
      </c>
      <c r="C41" s="72"/>
      <c r="D41" s="70"/>
      <c r="E41" s="70"/>
      <c r="F41" s="10"/>
      <c r="G41" s="10"/>
      <c r="H41" s="10"/>
      <c r="I41" s="10"/>
      <c r="J41" s="10"/>
      <c r="K41" s="10"/>
    </row>
    <row r="42" spans="1:11" s="9" customFormat="1" ht="36.75" customHeight="1">
      <c r="A42" s="14"/>
      <c r="B42" s="54" t="s">
        <v>78</v>
      </c>
      <c r="C42" s="58">
        <v>0</v>
      </c>
      <c r="D42" s="55">
        <v>542219.43</v>
      </c>
      <c r="E42" s="70">
        <v>0</v>
      </c>
      <c r="F42" s="10"/>
      <c r="G42" s="10"/>
      <c r="H42" s="10"/>
      <c r="I42" s="10"/>
      <c r="J42" s="10"/>
      <c r="K42" s="10"/>
    </row>
    <row r="43" spans="1:11" s="9" customFormat="1" ht="19.5" customHeight="1">
      <c r="A43" s="14"/>
      <c r="B43" s="59" t="s">
        <v>3</v>
      </c>
      <c r="C43" s="60">
        <f>SUM(C46:C87)</f>
        <v>677647275.7900001</v>
      </c>
      <c r="D43" s="60">
        <f>SUM(D46:D87)</f>
        <v>707628896.9899999</v>
      </c>
      <c r="E43" s="60">
        <f>SUM(E46:E87)</f>
        <v>743681719.0999999</v>
      </c>
      <c r="F43" s="10"/>
      <c r="G43" s="10"/>
      <c r="H43" s="10"/>
      <c r="I43" s="10"/>
      <c r="J43" s="10"/>
      <c r="K43" s="10"/>
    </row>
    <row r="44" spans="1:11" s="9" customFormat="1" ht="21.75" customHeight="1" hidden="1">
      <c r="A44" s="14"/>
      <c r="B44" s="61"/>
      <c r="C44" s="51"/>
      <c r="D44" s="52"/>
      <c r="E44" s="52"/>
      <c r="F44" s="10"/>
      <c r="G44" s="10"/>
      <c r="H44" s="10"/>
      <c r="I44" s="10"/>
      <c r="J44" s="10"/>
      <c r="K44" s="10"/>
    </row>
    <row r="45" spans="1:11" s="3" customFormat="1" ht="10.5" customHeight="1">
      <c r="A45" s="14"/>
      <c r="B45" s="32" t="s">
        <v>22</v>
      </c>
      <c r="C45" s="15"/>
      <c r="D45" s="16"/>
      <c r="E45" s="16"/>
      <c r="F45" s="8"/>
      <c r="G45" s="8"/>
      <c r="H45" s="8"/>
      <c r="I45" s="8"/>
      <c r="J45" s="8"/>
      <c r="K45" s="8"/>
    </row>
    <row r="46" spans="1:11" s="9" customFormat="1" ht="47.25" customHeight="1">
      <c r="A46" s="14"/>
      <c r="B46" s="54" t="s">
        <v>90</v>
      </c>
      <c r="C46" s="71">
        <v>308263708</v>
      </c>
      <c r="D46" s="70">
        <v>329570853</v>
      </c>
      <c r="E46" s="70">
        <v>350042028</v>
      </c>
      <c r="F46" s="10"/>
      <c r="G46" s="10"/>
      <c r="H46" s="10"/>
      <c r="I46" s="10"/>
      <c r="J46" s="10"/>
      <c r="K46" s="10"/>
    </row>
    <row r="47" spans="1:11" s="9" customFormat="1" ht="39.75" customHeight="1">
      <c r="A47" s="14"/>
      <c r="B47" s="62" t="s">
        <v>91</v>
      </c>
      <c r="C47" s="71">
        <v>208825998</v>
      </c>
      <c r="D47" s="69">
        <v>222959946</v>
      </c>
      <c r="E47" s="70">
        <v>236326969</v>
      </c>
      <c r="F47" s="10"/>
      <c r="G47" s="10"/>
      <c r="H47" s="10"/>
      <c r="I47" s="10"/>
      <c r="J47" s="10"/>
      <c r="K47" s="10"/>
    </row>
    <row r="48" spans="1:11" s="9" customFormat="1" ht="39.75" customHeight="1">
      <c r="A48" s="14"/>
      <c r="B48" s="54" t="s">
        <v>92</v>
      </c>
      <c r="C48" s="71">
        <v>6300000</v>
      </c>
      <c r="D48" s="69">
        <v>4135000</v>
      </c>
      <c r="E48" s="70">
        <v>4135000</v>
      </c>
      <c r="F48" s="10"/>
      <c r="G48" s="10"/>
      <c r="H48" s="10"/>
      <c r="I48" s="10"/>
      <c r="J48" s="10"/>
      <c r="K48" s="10"/>
    </row>
    <row r="49" spans="1:11" s="9" customFormat="1" ht="42" customHeight="1">
      <c r="A49" s="14"/>
      <c r="B49" s="54" t="s">
        <v>93</v>
      </c>
      <c r="C49" s="71">
        <v>9065191.35</v>
      </c>
      <c r="D49" s="70">
        <v>3451025.55</v>
      </c>
      <c r="E49" s="70">
        <v>3451025.55</v>
      </c>
      <c r="F49" s="10"/>
      <c r="G49" s="10"/>
      <c r="H49" s="10"/>
      <c r="I49" s="10"/>
      <c r="J49" s="10"/>
      <c r="K49" s="10"/>
    </row>
    <row r="50" spans="1:11" s="9" customFormat="1" ht="19.5" customHeight="1">
      <c r="A50" s="14"/>
      <c r="B50" s="54" t="s">
        <v>41</v>
      </c>
      <c r="C50" s="71">
        <v>2439131</v>
      </c>
      <c r="D50" s="70">
        <v>2561681</v>
      </c>
      <c r="E50" s="70">
        <v>2664147</v>
      </c>
      <c r="F50" s="10"/>
      <c r="G50" s="10"/>
      <c r="H50" s="10"/>
      <c r="I50" s="10"/>
      <c r="J50" s="10"/>
      <c r="K50" s="10"/>
    </row>
    <row r="51" spans="1:11" s="9" customFormat="1" ht="10.5" customHeight="1" hidden="1">
      <c r="A51" s="14"/>
      <c r="B51" s="54"/>
      <c r="C51" s="15"/>
      <c r="D51" s="16"/>
      <c r="E51" s="16"/>
      <c r="F51" s="10"/>
      <c r="G51" s="10"/>
      <c r="H51" s="10"/>
      <c r="I51" s="10"/>
      <c r="J51" s="10"/>
      <c r="K51" s="10"/>
    </row>
    <row r="52" spans="1:11" s="9" customFormat="1" ht="11.25" customHeight="1" hidden="1">
      <c r="A52" s="14"/>
      <c r="B52" s="54"/>
      <c r="C52" s="15"/>
      <c r="D52" s="16"/>
      <c r="E52" s="16"/>
      <c r="F52" s="10"/>
      <c r="G52" s="10"/>
      <c r="H52" s="10"/>
      <c r="I52" s="10"/>
      <c r="J52" s="10"/>
      <c r="K52" s="10"/>
    </row>
    <row r="53" spans="1:11" s="9" customFormat="1" ht="11.25" customHeight="1" hidden="1">
      <c r="A53" s="14"/>
      <c r="B53" s="54"/>
      <c r="C53" s="15"/>
      <c r="D53" s="16"/>
      <c r="E53" s="16"/>
      <c r="F53" s="10"/>
      <c r="G53" s="10"/>
      <c r="H53" s="10"/>
      <c r="I53" s="10"/>
      <c r="J53" s="10"/>
      <c r="K53" s="10"/>
    </row>
    <row r="54" spans="1:11" s="9" customFormat="1" ht="24" customHeight="1">
      <c r="A54" s="14"/>
      <c r="B54" s="54" t="s">
        <v>94</v>
      </c>
      <c r="C54" s="71">
        <v>946950</v>
      </c>
      <c r="D54" s="70">
        <v>992018</v>
      </c>
      <c r="E54" s="70">
        <v>1029099</v>
      </c>
      <c r="F54" s="10"/>
      <c r="G54" s="10"/>
      <c r="H54" s="10"/>
      <c r="I54" s="10"/>
      <c r="J54" s="10"/>
      <c r="K54" s="10"/>
    </row>
    <row r="55" spans="1:11" s="9" customFormat="1" ht="51" customHeight="1">
      <c r="A55" s="14"/>
      <c r="B55" s="54" t="s">
        <v>95</v>
      </c>
      <c r="C55" s="71">
        <v>3387.08</v>
      </c>
      <c r="D55" s="70">
        <v>3387.08</v>
      </c>
      <c r="E55" s="70">
        <v>3387.08</v>
      </c>
      <c r="F55" s="10"/>
      <c r="G55" s="10"/>
      <c r="H55" s="10"/>
      <c r="I55" s="10"/>
      <c r="J55" s="10"/>
      <c r="K55" s="10"/>
    </row>
    <row r="56" spans="1:11" s="9" customFormat="1" ht="40.5" customHeight="1">
      <c r="A56" s="14"/>
      <c r="B56" s="54" t="s">
        <v>96</v>
      </c>
      <c r="C56" s="71">
        <v>10163313.4</v>
      </c>
      <c r="D56" s="70">
        <v>10163313.4</v>
      </c>
      <c r="E56" s="70">
        <v>10163313.4</v>
      </c>
      <c r="F56" s="10"/>
      <c r="G56" s="10"/>
      <c r="H56" s="10"/>
      <c r="I56" s="10"/>
      <c r="J56" s="10"/>
      <c r="K56" s="10"/>
    </row>
    <row r="57" spans="1:11" s="9" customFormat="1" ht="11.25" customHeight="1" hidden="1">
      <c r="A57" s="14"/>
      <c r="B57" s="54"/>
      <c r="C57" s="15"/>
      <c r="D57" s="16"/>
      <c r="E57" s="16"/>
      <c r="F57" s="10"/>
      <c r="G57" s="10"/>
      <c r="H57" s="10"/>
      <c r="I57" s="10"/>
      <c r="J57" s="10"/>
      <c r="K57" s="10"/>
    </row>
    <row r="58" spans="1:11" s="9" customFormat="1" ht="11.25" customHeight="1" hidden="1">
      <c r="A58" s="14"/>
      <c r="B58" s="54"/>
      <c r="C58" s="15"/>
      <c r="D58" s="16"/>
      <c r="E58" s="16"/>
      <c r="F58" s="10"/>
      <c r="G58" s="10"/>
      <c r="H58" s="10"/>
      <c r="I58" s="10"/>
      <c r="J58" s="10"/>
      <c r="K58" s="10"/>
    </row>
    <row r="59" spans="1:11" s="9" customFormat="1" ht="12.75" customHeight="1" hidden="1">
      <c r="A59" s="14"/>
      <c r="B59" s="54"/>
      <c r="C59" s="15"/>
      <c r="D59" s="16"/>
      <c r="E59" s="16"/>
      <c r="F59" s="10"/>
      <c r="G59" s="10"/>
      <c r="H59" s="10"/>
      <c r="I59" s="10"/>
      <c r="J59" s="10"/>
      <c r="K59" s="10"/>
    </row>
    <row r="60" spans="1:11" s="9" customFormat="1" ht="11.25" customHeight="1" hidden="1">
      <c r="A60" s="14"/>
      <c r="B60" s="54"/>
      <c r="C60" s="15"/>
      <c r="D60" s="16"/>
      <c r="E60" s="16"/>
      <c r="F60" s="10"/>
      <c r="G60" s="10"/>
      <c r="H60" s="10"/>
      <c r="I60" s="10"/>
      <c r="J60" s="10"/>
      <c r="K60" s="10"/>
    </row>
    <row r="61" spans="1:11" s="9" customFormat="1" ht="10.5" customHeight="1" hidden="1">
      <c r="A61" s="14"/>
      <c r="B61" s="54"/>
      <c r="C61" s="15"/>
      <c r="D61" s="16"/>
      <c r="E61" s="16"/>
      <c r="F61" s="10"/>
      <c r="G61" s="10"/>
      <c r="H61" s="10"/>
      <c r="I61" s="10"/>
      <c r="J61" s="10"/>
      <c r="K61" s="10"/>
    </row>
    <row r="62" spans="1:11" s="9" customFormat="1" ht="12.75" customHeight="1" hidden="1">
      <c r="A62" s="14"/>
      <c r="B62" s="54"/>
      <c r="C62" s="15"/>
      <c r="D62" s="16"/>
      <c r="E62" s="16"/>
      <c r="F62" s="10"/>
      <c r="G62" s="10"/>
      <c r="H62" s="10"/>
      <c r="I62" s="10"/>
      <c r="J62" s="10"/>
      <c r="K62" s="10"/>
    </row>
    <row r="63" spans="1:11" s="9" customFormat="1" ht="11.25" customHeight="1" hidden="1">
      <c r="A63" s="14"/>
      <c r="B63" s="54"/>
      <c r="C63" s="15"/>
      <c r="D63" s="16"/>
      <c r="E63" s="16"/>
      <c r="F63" s="10"/>
      <c r="G63" s="10"/>
      <c r="H63" s="10"/>
      <c r="I63" s="10"/>
      <c r="J63" s="10"/>
      <c r="K63" s="10"/>
    </row>
    <row r="64" spans="1:11" s="9" customFormat="1" ht="12.75" customHeight="1" hidden="1">
      <c r="A64" s="14"/>
      <c r="B64" s="54"/>
      <c r="C64" s="15"/>
      <c r="D64" s="16"/>
      <c r="E64" s="16"/>
      <c r="F64" s="10"/>
      <c r="G64" s="10"/>
      <c r="H64" s="10"/>
      <c r="I64" s="10"/>
      <c r="J64" s="10"/>
      <c r="K64" s="10"/>
    </row>
    <row r="65" spans="1:11" s="9" customFormat="1" ht="13.5" customHeight="1" hidden="1">
      <c r="A65" s="14"/>
      <c r="B65" s="54"/>
      <c r="C65" s="15"/>
      <c r="D65" s="16"/>
      <c r="E65" s="16"/>
      <c r="F65" s="10"/>
      <c r="G65" s="10"/>
      <c r="H65" s="10"/>
      <c r="I65" s="10"/>
      <c r="J65" s="10"/>
      <c r="K65" s="10"/>
    </row>
    <row r="66" spans="1:11" s="9" customFormat="1" ht="0.75" customHeight="1" hidden="1">
      <c r="A66" s="14"/>
      <c r="B66" s="54"/>
      <c r="C66" s="15"/>
      <c r="D66" s="16"/>
      <c r="E66" s="16"/>
      <c r="F66" s="10"/>
      <c r="G66" s="10"/>
      <c r="H66" s="10"/>
      <c r="I66" s="10"/>
      <c r="J66" s="10"/>
      <c r="K66" s="10"/>
    </row>
    <row r="67" spans="1:11" s="9" customFormat="1" ht="0.75" customHeight="1" hidden="1">
      <c r="A67" s="14"/>
      <c r="B67" s="54"/>
      <c r="C67" s="15"/>
      <c r="D67" s="16"/>
      <c r="E67" s="16"/>
      <c r="F67" s="10"/>
      <c r="G67" s="10"/>
      <c r="H67" s="10"/>
      <c r="I67" s="10"/>
      <c r="J67" s="10"/>
      <c r="K67" s="10"/>
    </row>
    <row r="68" spans="1:11" s="9" customFormat="1" ht="13.5" customHeight="1" hidden="1">
      <c r="A68" s="14"/>
      <c r="B68" s="54"/>
      <c r="C68" s="15"/>
      <c r="D68" s="16"/>
      <c r="E68" s="16"/>
      <c r="F68" s="10"/>
      <c r="G68" s="10"/>
      <c r="H68" s="10"/>
      <c r="I68" s="10"/>
      <c r="J68" s="10"/>
      <c r="K68" s="10"/>
    </row>
    <row r="69" spans="1:11" s="9" customFormat="1" ht="88.5" customHeight="1">
      <c r="A69" s="14"/>
      <c r="B69" s="54" t="s">
        <v>97</v>
      </c>
      <c r="C69" s="71">
        <v>55173</v>
      </c>
      <c r="D69" s="70">
        <v>66943</v>
      </c>
      <c r="E69" s="70">
        <v>69621</v>
      </c>
      <c r="F69" s="10"/>
      <c r="G69" s="10"/>
      <c r="H69" s="10"/>
      <c r="I69" s="10"/>
      <c r="J69" s="10"/>
      <c r="K69" s="10"/>
    </row>
    <row r="70" spans="1:11" s="9" customFormat="1" ht="27.75" customHeight="1">
      <c r="A70" s="14"/>
      <c r="B70" s="54" t="s">
        <v>98</v>
      </c>
      <c r="C70" s="71">
        <v>4057833</v>
      </c>
      <c r="D70" s="70">
        <v>4249082</v>
      </c>
      <c r="E70" s="70">
        <v>4406438</v>
      </c>
      <c r="F70" s="10"/>
      <c r="G70" s="10"/>
      <c r="H70" s="10"/>
      <c r="I70" s="10"/>
      <c r="J70" s="10"/>
      <c r="K70" s="10"/>
    </row>
    <row r="71" spans="1:11" s="9" customFormat="1" ht="38.25" customHeight="1">
      <c r="A71" s="14"/>
      <c r="B71" s="54" t="s">
        <v>99</v>
      </c>
      <c r="C71" s="71">
        <v>37928156.25</v>
      </c>
      <c r="D71" s="70">
        <v>38996317.89</v>
      </c>
      <c r="E71" s="70">
        <v>40107699.05</v>
      </c>
      <c r="F71" s="10"/>
      <c r="G71" s="10"/>
      <c r="H71" s="10"/>
      <c r="I71" s="10"/>
      <c r="J71" s="10"/>
      <c r="K71" s="10"/>
    </row>
    <row r="72" spans="1:11" s="9" customFormat="1" ht="42" customHeight="1">
      <c r="A72" s="14"/>
      <c r="B72" s="54" t="s">
        <v>100</v>
      </c>
      <c r="C72" s="71">
        <v>1544.83</v>
      </c>
      <c r="D72" s="70">
        <v>1623.77</v>
      </c>
      <c r="E72" s="70">
        <v>1688.72</v>
      </c>
      <c r="F72" s="10"/>
      <c r="G72" s="10"/>
      <c r="H72" s="10"/>
      <c r="I72" s="10"/>
      <c r="J72" s="10"/>
      <c r="K72" s="10"/>
    </row>
    <row r="73" spans="1:11" s="9" customFormat="1" ht="41.25" customHeight="1">
      <c r="A73" s="14"/>
      <c r="B73" s="54" t="s">
        <v>101</v>
      </c>
      <c r="C73" s="71">
        <v>2764085.88</v>
      </c>
      <c r="D73" s="70">
        <v>760748.3</v>
      </c>
      <c r="E73" s="70">
        <v>760748.3</v>
      </c>
      <c r="F73" s="10"/>
      <c r="G73" s="10"/>
      <c r="H73" s="10"/>
      <c r="I73" s="10"/>
      <c r="J73" s="10"/>
      <c r="K73" s="10"/>
    </row>
    <row r="74" spans="1:11" s="9" customFormat="1" ht="39" customHeight="1">
      <c r="A74" s="14"/>
      <c r="B74" s="54" t="s">
        <v>113</v>
      </c>
      <c r="C74" s="71">
        <v>13763200</v>
      </c>
      <c r="D74" s="70">
        <v>13763200</v>
      </c>
      <c r="E74" s="70">
        <v>13763200</v>
      </c>
      <c r="F74" s="10"/>
      <c r="G74" s="10"/>
      <c r="H74" s="10"/>
      <c r="I74" s="10"/>
      <c r="J74" s="10"/>
      <c r="K74" s="10"/>
    </row>
    <row r="75" spans="1:11" s="9" customFormat="1" ht="10.5" customHeight="1" hidden="1">
      <c r="A75" s="14"/>
      <c r="B75" s="54"/>
      <c r="C75" s="15"/>
      <c r="D75" s="16"/>
      <c r="E75" s="16"/>
      <c r="F75" s="10"/>
      <c r="G75" s="10"/>
      <c r="H75" s="10"/>
      <c r="I75" s="10"/>
      <c r="J75" s="10"/>
      <c r="K75" s="10"/>
    </row>
    <row r="76" spans="1:11" s="9" customFormat="1" ht="66.75" customHeight="1">
      <c r="A76" s="14"/>
      <c r="B76" s="54" t="s">
        <v>102</v>
      </c>
      <c r="C76" s="71">
        <v>19439390</v>
      </c>
      <c r="D76" s="70">
        <v>20217475</v>
      </c>
      <c r="E76" s="70">
        <v>21021072</v>
      </c>
      <c r="F76" s="10"/>
      <c r="G76" s="10"/>
      <c r="H76" s="10"/>
      <c r="I76" s="10"/>
      <c r="J76" s="10"/>
      <c r="K76" s="10"/>
    </row>
    <row r="77" spans="1:11" s="9" customFormat="1" ht="21" customHeight="1" hidden="1">
      <c r="A77" s="14"/>
      <c r="B77" s="54"/>
      <c r="C77" s="15"/>
      <c r="D77" s="16"/>
      <c r="E77" s="16"/>
      <c r="F77" s="10"/>
      <c r="G77" s="10"/>
      <c r="H77" s="10"/>
      <c r="I77" s="10"/>
      <c r="J77" s="10"/>
      <c r="K77" s="10"/>
    </row>
    <row r="78" spans="1:11" s="9" customFormat="1" ht="25.5" customHeight="1" hidden="1">
      <c r="A78" s="14"/>
      <c r="B78" s="54"/>
      <c r="C78" s="15"/>
      <c r="D78" s="16"/>
      <c r="E78" s="16"/>
      <c r="F78" s="10"/>
      <c r="G78" s="10"/>
      <c r="H78" s="10"/>
      <c r="I78" s="10"/>
      <c r="J78" s="10"/>
      <c r="K78" s="10"/>
    </row>
    <row r="79" spans="1:11" s="9" customFormat="1" ht="21.75" customHeight="1" hidden="1">
      <c r="A79" s="14"/>
      <c r="B79" s="54"/>
      <c r="C79" s="15"/>
      <c r="D79" s="16"/>
      <c r="E79" s="16"/>
      <c r="F79" s="10"/>
      <c r="G79" s="10"/>
      <c r="H79" s="10"/>
      <c r="I79" s="10"/>
      <c r="J79" s="10"/>
      <c r="K79" s="10"/>
    </row>
    <row r="80" spans="1:11" s="9" customFormat="1" ht="13.5" customHeight="1" hidden="1">
      <c r="A80" s="14"/>
      <c r="B80" s="54"/>
      <c r="C80" s="15"/>
      <c r="D80" s="16"/>
      <c r="E80" s="16"/>
      <c r="F80" s="10"/>
      <c r="G80" s="10"/>
      <c r="H80" s="10"/>
      <c r="I80" s="10"/>
      <c r="J80" s="10"/>
      <c r="K80" s="10"/>
    </row>
    <row r="81" spans="1:11" s="9" customFormat="1" ht="0.75" customHeight="1" hidden="1">
      <c r="A81" s="14"/>
      <c r="B81" s="54"/>
      <c r="C81" s="15"/>
      <c r="D81" s="16"/>
      <c r="E81" s="16"/>
      <c r="F81" s="10"/>
      <c r="G81" s="10"/>
      <c r="H81" s="10"/>
      <c r="I81" s="10"/>
      <c r="J81" s="10"/>
      <c r="K81" s="10"/>
    </row>
    <row r="82" spans="1:11" s="9" customFormat="1" ht="34.5" customHeight="1">
      <c r="A82" s="14"/>
      <c r="B82" s="54" t="s">
        <v>103</v>
      </c>
      <c r="C82" s="71">
        <v>12784770</v>
      </c>
      <c r="D82" s="70">
        <v>12784770</v>
      </c>
      <c r="E82" s="70">
        <v>12784770</v>
      </c>
      <c r="F82" s="10"/>
      <c r="G82" s="10"/>
      <c r="H82" s="10"/>
      <c r="I82" s="10"/>
      <c r="J82" s="10"/>
      <c r="K82" s="10"/>
    </row>
    <row r="83" spans="1:11" s="9" customFormat="1" ht="42.75" customHeight="1">
      <c r="A83" s="14"/>
      <c r="B83" s="54" t="s">
        <v>104</v>
      </c>
      <c r="C83" s="71">
        <v>32666</v>
      </c>
      <c r="D83" s="70">
        <v>29035</v>
      </c>
      <c r="E83" s="70">
        <v>29035</v>
      </c>
      <c r="F83" s="10"/>
      <c r="G83" s="10"/>
      <c r="H83" s="10"/>
      <c r="I83" s="10"/>
      <c r="J83" s="10"/>
      <c r="K83" s="10"/>
    </row>
    <row r="84" spans="1:11" s="9" customFormat="1" ht="36" customHeight="1">
      <c r="A84" s="14"/>
      <c r="B84" s="54" t="s">
        <v>105</v>
      </c>
      <c r="C84" s="71"/>
      <c r="D84" s="70"/>
      <c r="E84" s="70"/>
      <c r="F84" s="10"/>
      <c r="G84" s="10"/>
      <c r="H84" s="10"/>
      <c r="I84" s="10"/>
      <c r="J84" s="10"/>
      <c r="K84" s="10"/>
    </row>
    <row r="85" spans="1:11" s="9" customFormat="1" ht="36.75" customHeight="1">
      <c r="A85" s="14"/>
      <c r="B85" s="54" t="s">
        <v>106</v>
      </c>
      <c r="C85" s="71">
        <v>36125000</v>
      </c>
      <c r="D85" s="70">
        <v>38234700</v>
      </c>
      <c r="E85" s="70">
        <v>38234700</v>
      </c>
      <c r="F85" s="10"/>
      <c r="G85" s="10"/>
      <c r="H85" s="10"/>
      <c r="I85" s="10"/>
      <c r="J85" s="10"/>
      <c r="K85" s="10"/>
    </row>
    <row r="86" spans="1:11" s="9" customFormat="1" ht="21.75" customHeight="1">
      <c r="A86" s="14"/>
      <c r="B86" s="54" t="s">
        <v>107</v>
      </c>
      <c r="C86" s="71">
        <v>3786151</v>
      </c>
      <c r="D86" s="70">
        <v>3786151</v>
      </c>
      <c r="E86" s="70">
        <v>3786151</v>
      </c>
      <c r="F86" s="10"/>
      <c r="G86" s="10"/>
      <c r="H86" s="10"/>
      <c r="I86" s="10"/>
      <c r="J86" s="10"/>
      <c r="K86" s="10"/>
    </row>
    <row r="87" spans="1:11" s="9" customFormat="1" ht="38.25" customHeight="1">
      <c r="A87" s="14"/>
      <c r="B87" s="54" t="s">
        <v>108</v>
      </c>
      <c r="C87" s="71">
        <v>901627</v>
      </c>
      <c r="D87" s="70">
        <v>901627</v>
      </c>
      <c r="E87" s="70">
        <v>901627</v>
      </c>
      <c r="F87" s="10"/>
      <c r="G87" s="10"/>
      <c r="H87" s="10"/>
      <c r="I87" s="10"/>
      <c r="J87" s="10"/>
      <c r="K87" s="10"/>
    </row>
    <row r="88" spans="1:11" s="9" customFormat="1" ht="41.25" customHeight="1">
      <c r="A88" s="14"/>
      <c r="B88" s="54" t="s">
        <v>42</v>
      </c>
      <c r="C88" s="71">
        <v>28665000</v>
      </c>
      <c r="D88" s="70">
        <v>35100000</v>
      </c>
      <c r="E88" s="70">
        <v>35100000</v>
      </c>
      <c r="F88" s="10"/>
      <c r="G88" s="10"/>
      <c r="H88" s="10"/>
      <c r="I88" s="10"/>
      <c r="J88" s="10"/>
      <c r="K88" s="10"/>
    </row>
    <row r="89" spans="1:11" s="9" customFormat="1" ht="14.25" customHeight="1">
      <c r="A89" s="14"/>
      <c r="B89" s="54" t="s">
        <v>35</v>
      </c>
      <c r="C89" s="63"/>
      <c r="D89" s="63"/>
      <c r="E89" s="47"/>
      <c r="F89" s="10"/>
      <c r="G89" s="10"/>
      <c r="H89" s="10"/>
      <c r="I89" s="10"/>
      <c r="J89" s="10"/>
      <c r="K89" s="10"/>
    </row>
    <row r="90" spans="1:11" s="9" customFormat="1" ht="14.25" customHeight="1">
      <c r="A90" s="14"/>
      <c r="B90" s="54" t="s">
        <v>36</v>
      </c>
      <c r="C90" s="63"/>
      <c r="D90" s="63"/>
      <c r="E90" s="47"/>
      <c r="F90" s="10"/>
      <c r="G90" s="10"/>
      <c r="H90" s="10"/>
      <c r="I90" s="10"/>
      <c r="J90" s="10"/>
      <c r="K90" s="10"/>
    </row>
    <row r="91" spans="1:11" s="3" customFormat="1" ht="12.75" customHeight="1">
      <c r="A91" s="14"/>
      <c r="B91" s="64" t="s">
        <v>4</v>
      </c>
      <c r="C91" s="65">
        <f>C8+C21+C43+C88</f>
        <v>1661024133.7</v>
      </c>
      <c r="D91" s="65">
        <f>D8+D19+D21+D43+D88</f>
        <v>1706457949.2199998</v>
      </c>
      <c r="E91" s="65">
        <f>E8+E19+E21+E43+E88</f>
        <v>1754496761.9899998</v>
      </c>
      <c r="F91" s="8"/>
      <c r="G91" s="8"/>
      <c r="H91" s="8"/>
      <c r="I91" s="8"/>
      <c r="J91" s="8"/>
      <c r="K91" s="8"/>
    </row>
    <row r="92" spans="1:11" s="3" customFormat="1" ht="9.75" customHeight="1">
      <c r="A92" s="14"/>
      <c r="B92" s="33" t="s">
        <v>5</v>
      </c>
      <c r="C92" s="15"/>
      <c r="D92" s="16"/>
      <c r="E92" s="16"/>
      <c r="F92" s="8"/>
      <c r="G92" s="8"/>
      <c r="H92" s="8"/>
      <c r="I92" s="8"/>
      <c r="J92" s="8"/>
      <c r="K92" s="8"/>
    </row>
    <row r="93" spans="1:11" s="9" customFormat="1" ht="12.75" customHeight="1">
      <c r="A93" s="14"/>
      <c r="B93" s="67" t="s">
        <v>13</v>
      </c>
      <c r="C93" s="46">
        <f>C94+C95+C96+C97+C98+C99+C100</f>
        <v>169398019.08</v>
      </c>
      <c r="D93" s="46">
        <f>D94+D95+D96+D97+D98+D99+D100</f>
        <v>166855381.16</v>
      </c>
      <c r="E93" s="46">
        <f>E94+E95+E96+E97+E98+E99+E100</f>
        <v>167196884.16</v>
      </c>
      <c r="F93" s="10"/>
      <c r="G93" s="10"/>
      <c r="H93" s="10"/>
      <c r="I93" s="10"/>
      <c r="J93" s="10"/>
      <c r="K93" s="10"/>
    </row>
    <row r="94" spans="1:11" s="9" customFormat="1" ht="12.75" customHeight="1">
      <c r="A94" s="14"/>
      <c r="B94" s="66" t="s">
        <v>43</v>
      </c>
      <c r="C94" s="63">
        <v>2871784</v>
      </c>
      <c r="D94" s="47">
        <v>2871784</v>
      </c>
      <c r="E94" s="47">
        <v>2871784</v>
      </c>
      <c r="F94" s="10"/>
      <c r="G94" s="10"/>
      <c r="H94" s="10"/>
      <c r="I94" s="10"/>
      <c r="J94" s="10"/>
      <c r="K94" s="10"/>
    </row>
    <row r="95" spans="1:11" s="9" customFormat="1" ht="12.75" customHeight="1">
      <c r="A95" s="14"/>
      <c r="B95" s="66" t="s">
        <v>44</v>
      </c>
      <c r="C95" s="63">
        <v>10055000</v>
      </c>
      <c r="D95" s="47">
        <v>10064700</v>
      </c>
      <c r="E95" s="47">
        <v>10075300</v>
      </c>
      <c r="F95" s="10"/>
      <c r="G95" s="10"/>
      <c r="H95" s="10"/>
      <c r="I95" s="10"/>
      <c r="J95" s="10"/>
      <c r="K95" s="10"/>
    </row>
    <row r="96" spans="1:11" s="9" customFormat="1" ht="12.75" customHeight="1">
      <c r="A96" s="14"/>
      <c r="B96" s="66" t="s">
        <v>45</v>
      </c>
      <c r="C96" s="63">
        <v>17573065</v>
      </c>
      <c r="D96" s="47">
        <v>17573065</v>
      </c>
      <c r="E96" s="47">
        <v>17573065</v>
      </c>
      <c r="F96" s="10"/>
      <c r="G96" s="10"/>
      <c r="H96" s="10"/>
      <c r="I96" s="10"/>
      <c r="J96" s="10"/>
      <c r="K96" s="10"/>
    </row>
    <row r="97" spans="1:11" s="9" customFormat="1" ht="12.75" customHeight="1">
      <c r="A97" s="14"/>
      <c r="B97" s="66" t="s">
        <v>46</v>
      </c>
      <c r="C97" s="63">
        <v>32666</v>
      </c>
      <c r="D97" s="47">
        <v>29035</v>
      </c>
      <c r="E97" s="47">
        <v>29035</v>
      </c>
      <c r="F97" s="10"/>
      <c r="G97" s="10"/>
      <c r="H97" s="10"/>
      <c r="I97" s="10"/>
      <c r="J97" s="10"/>
      <c r="K97" s="10"/>
    </row>
    <row r="98" spans="1:11" s="9" customFormat="1" ht="12.75" customHeight="1">
      <c r="A98" s="14"/>
      <c r="B98" s="66" t="s">
        <v>47</v>
      </c>
      <c r="C98" s="63">
        <v>18023673.96</v>
      </c>
      <c r="D98" s="47">
        <v>18023673.96</v>
      </c>
      <c r="E98" s="47">
        <v>18023673.96</v>
      </c>
      <c r="F98" s="10"/>
      <c r="G98" s="10"/>
      <c r="H98" s="10"/>
      <c r="I98" s="10"/>
      <c r="J98" s="10"/>
      <c r="K98" s="10"/>
    </row>
    <row r="99" spans="1:11" s="9" customFormat="1" ht="12.75" customHeight="1">
      <c r="A99" s="14"/>
      <c r="B99" s="66" t="s">
        <v>48</v>
      </c>
      <c r="C99" s="63">
        <v>450000</v>
      </c>
      <c r="D99" s="47">
        <v>450000</v>
      </c>
      <c r="E99" s="47">
        <v>450000</v>
      </c>
      <c r="F99" s="10"/>
      <c r="G99" s="10"/>
      <c r="H99" s="10"/>
      <c r="I99" s="10"/>
      <c r="J99" s="10"/>
      <c r="K99" s="10"/>
    </row>
    <row r="100" spans="1:11" s="9" customFormat="1" ht="12.75" customHeight="1">
      <c r="A100" s="14"/>
      <c r="B100" s="66" t="s">
        <v>49</v>
      </c>
      <c r="C100" s="63">
        <v>120391830.12</v>
      </c>
      <c r="D100" s="47">
        <v>117843123.2</v>
      </c>
      <c r="E100" s="47">
        <v>118174026.2</v>
      </c>
      <c r="F100" s="10"/>
      <c r="G100" s="10"/>
      <c r="H100" s="10"/>
      <c r="I100" s="10"/>
      <c r="J100" s="10"/>
      <c r="K100" s="10"/>
    </row>
    <row r="101" spans="1:11" s="9" customFormat="1" ht="15" customHeight="1">
      <c r="A101" s="14"/>
      <c r="B101" s="67" t="s">
        <v>6</v>
      </c>
      <c r="C101" s="46">
        <f>C102+C103</f>
        <v>19762532.75</v>
      </c>
      <c r="D101" s="46">
        <f>D102+D103</f>
        <v>19762532.75</v>
      </c>
      <c r="E101" s="46">
        <f>E102+E103</f>
        <v>19762532.75</v>
      </c>
      <c r="F101" s="10"/>
      <c r="G101" s="10"/>
      <c r="H101" s="10"/>
      <c r="I101" s="10"/>
      <c r="J101" s="10"/>
      <c r="K101" s="10"/>
    </row>
    <row r="102" spans="1:11" s="9" customFormat="1" ht="15" customHeight="1">
      <c r="A102" s="14"/>
      <c r="B102" s="68" t="s">
        <v>50</v>
      </c>
      <c r="C102" s="63">
        <v>10000</v>
      </c>
      <c r="D102" s="47">
        <v>10000</v>
      </c>
      <c r="E102" s="47">
        <v>10000</v>
      </c>
      <c r="F102" s="10"/>
      <c r="G102" s="10"/>
      <c r="H102" s="10"/>
      <c r="I102" s="10"/>
      <c r="J102" s="10"/>
      <c r="K102" s="10"/>
    </row>
    <row r="103" spans="1:11" s="9" customFormat="1" ht="27" customHeight="1">
      <c r="A103" s="14"/>
      <c r="B103" s="68" t="s">
        <v>51</v>
      </c>
      <c r="C103" s="63">
        <v>19752532.75</v>
      </c>
      <c r="D103" s="47">
        <v>19752532.75</v>
      </c>
      <c r="E103" s="47">
        <v>19752532.75</v>
      </c>
      <c r="F103" s="10"/>
      <c r="G103" s="10"/>
      <c r="H103" s="10"/>
      <c r="I103" s="10"/>
      <c r="J103" s="10"/>
      <c r="K103" s="10"/>
    </row>
    <row r="104" spans="1:11" s="9" customFormat="1" ht="15" customHeight="1">
      <c r="A104" s="14"/>
      <c r="B104" s="67" t="s">
        <v>7</v>
      </c>
      <c r="C104" s="46">
        <f>C105+C107+C108+C109+C106</f>
        <v>18221089.98</v>
      </c>
      <c r="D104" s="46">
        <f>D105+D107+D108+D109+D106</f>
        <v>11347752.4</v>
      </c>
      <c r="E104" s="46">
        <f>E105+E107+E108+E109+E106</f>
        <v>11347752.4</v>
      </c>
      <c r="F104" s="10"/>
      <c r="G104" s="10"/>
      <c r="H104" s="10"/>
      <c r="I104" s="10"/>
      <c r="J104" s="10"/>
      <c r="K104" s="10"/>
    </row>
    <row r="105" spans="1:11" s="9" customFormat="1" ht="15" customHeight="1">
      <c r="A105" s="14"/>
      <c r="B105" s="68" t="s">
        <v>52</v>
      </c>
      <c r="C105" s="63">
        <v>2764085.88</v>
      </c>
      <c r="D105" s="47">
        <v>760748.3</v>
      </c>
      <c r="E105" s="47">
        <v>760748.3</v>
      </c>
      <c r="F105" s="10"/>
      <c r="G105" s="10"/>
      <c r="H105" s="10"/>
      <c r="I105" s="10"/>
      <c r="J105" s="10"/>
      <c r="K105" s="10"/>
    </row>
    <row r="106" spans="1:11" s="9" customFormat="1" ht="15" customHeight="1">
      <c r="A106" s="14"/>
      <c r="B106" s="68" t="s">
        <v>75</v>
      </c>
      <c r="C106" s="63"/>
      <c r="D106" s="47"/>
      <c r="E106" s="47"/>
      <c r="F106" s="10"/>
      <c r="G106" s="10"/>
      <c r="H106" s="10"/>
      <c r="I106" s="10"/>
      <c r="J106" s="10"/>
      <c r="K106" s="10"/>
    </row>
    <row r="107" spans="1:11" s="9" customFormat="1" ht="15" customHeight="1">
      <c r="A107" s="14"/>
      <c r="B107" s="68" t="s">
        <v>53</v>
      </c>
      <c r="C107" s="63">
        <v>3387.08</v>
      </c>
      <c r="D107" s="47">
        <v>3387.08</v>
      </c>
      <c r="E107" s="47">
        <v>3387.08</v>
      </c>
      <c r="F107" s="10"/>
      <c r="G107" s="10"/>
      <c r="H107" s="10"/>
      <c r="I107" s="10"/>
      <c r="J107" s="10"/>
      <c r="K107" s="10"/>
    </row>
    <row r="108" spans="1:11" s="9" customFormat="1" ht="15" customHeight="1">
      <c r="A108" s="14"/>
      <c r="B108" s="68" t="s">
        <v>54</v>
      </c>
      <c r="C108" s="63">
        <v>15268617.02</v>
      </c>
      <c r="D108" s="47">
        <v>10143617.02</v>
      </c>
      <c r="E108" s="47">
        <v>10143617.02</v>
      </c>
      <c r="F108" s="10"/>
      <c r="G108" s="10"/>
      <c r="H108" s="10"/>
      <c r="I108" s="10"/>
      <c r="J108" s="10"/>
      <c r="K108" s="10"/>
    </row>
    <row r="109" spans="1:11" s="9" customFormat="1" ht="15" customHeight="1">
      <c r="A109" s="14"/>
      <c r="B109" s="68" t="s">
        <v>55</v>
      </c>
      <c r="C109" s="63">
        <v>185000</v>
      </c>
      <c r="D109" s="47">
        <v>440000</v>
      </c>
      <c r="E109" s="47">
        <v>440000</v>
      </c>
      <c r="F109" s="10"/>
      <c r="G109" s="10"/>
      <c r="H109" s="10"/>
      <c r="I109" s="10"/>
      <c r="J109" s="10"/>
      <c r="K109" s="10"/>
    </row>
    <row r="110" spans="1:11" s="9" customFormat="1" ht="12" customHeight="1">
      <c r="A110" s="14"/>
      <c r="B110" s="67" t="s">
        <v>8</v>
      </c>
      <c r="C110" s="46">
        <f>C111+C112+C113+C114</f>
        <v>165695798.56000003</v>
      </c>
      <c r="D110" s="46">
        <f>D111+D112+D113+D114</f>
        <v>134089093.47999999</v>
      </c>
      <c r="E110" s="46">
        <f>E111+E112+E113+E114</f>
        <v>133549617</v>
      </c>
      <c r="F110" s="10"/>
      <c r="G110" s="10"/>
      <c r="H110" s="10"/>
      <c r="I110" s="10"/>
      <c r="J110" s="10"/>
      <c r="K110" s="10"/>
    </row>
    <row r="111" spans="1:11" s="9" customFormat="1" ht="12" customHeight="1">
      <c r="A111" s="14"/>
      <c r="B111" s="68" t="s">
        <v>56</v>
      </c>
      <c r="C111" s="63">
        <v>1200000</v>
      </c>
      <c r="D111" s="47">
        <v>1200000</v>
      </c>
      <c r="E111" s="47">
        <v>1200000</v>
      </c>
      <c r="F111" s="10"/>
      <c r="G111" s="10"/>
      <c r="H111" s="10"/>
      <c r="I111" s="10"/>
      <c r="J111" s="10"/>
      <c r="K111" s="10"/>
    </row>
    <row r="112" spans="1:11" s="9" customFormat="1" ht="12" customHeight="1">
      <c r="A112" s="14"/>
      <c r="B112" s="68" t="s">
        <v>57</v>
      </c>
      <c r="C112" s="63">
        <v>56338307</v>
      </c>
      <c r="D112" s="47">
        <v>2782892.8</v>
      </c>
      <c r="E112" s="47">
        <v>2782892.8</v>
      </c>
      <c r="F112" s="10"/>
      <c r="G112" s="10"/>
      <c r="H112" s="10"/>
      <c r="I112" s="10"/>
      <c r="J112" s="10"/>
      <c r="K112" s="10"/>
    </row>
    <row r="113" spans="1:11" s="9" customFormat="1" ht="12" customHeight="1">
      <c r="A113" s="14"/>
      <c r="B113" s="68" t="s">
        <v>58</v>
      </c>
      <c r="C113" s="63">
        <v>108155946.73</v>
      </c>
      <c r="D113" s="47">
        <v>130104576.91</v>
      </c>
      <c r="E113" s="47">
        <v>129565035.48</v>
      </c>
      <c r="F113" s="10"/>
      <c r="G113" s="10"/>
      <c r="H113" s="10"/>
      <c r="I113" s="10"/>
      <c r="J113" s="10"/>
      <c r="K113" s="10"/>
    </row>
    <row r="114" spans="1:11" s="9" customFormat="1" ht="12" customHeight="1">
      <c r="A114" s="14"/>
      <c r="B114" s="68" t="s">
        <v>59</v>
      </c>
      <c r="C114" s="63">
        <v>1544.83</v>
      </c>
      <c r="D114" s="47">
        <v>1623.77</v>
      </c>
      <c r="E114" s="47">
        <v>1688.72</v>
      </c>
      <c r="F114" s="10"/>
      <c r="G114" s="10"/>
      <c r="H114" s="10"/>
      <c r="I114" s="10"/>
      <c r="J114" s="10"/>
      <c r="K114" s="10"/>
    </row>
    <row r="115" spans="1:11" s="9" customFormat="1" ht="12.75" customHeight="1">
      <c r="A115" s="14"/>
      <c r="B115" s="67" t="s">
        <v>9</v>
      </c>
      <c r="C115" s="46">
        <f>C116+C117+C118+C119+C120+C121</f>
        <v>1027916600.1000001</v>
      </c>
      <c r="D115" s="46">
        <f>D116+D117+D118+D119+D120+D121</f>
        <v>1068700357.37</v>
      </c>
      <c r="E115" s="46">
        <f>E116+E117+E118+E119+E120+E121</f>
        <v>1103459973</v>
      </c>
      <c r="F115" s="10"/>
      <c r="G115" s="10"/>
      <c r="H115" s="10"/>
      <c r="I115" s="10"/>
      <c r="J115" s="10"/>
      <c r="K115" s="10"/>
    </row>
    <row r="116" spans="1:11" s="9" customFormat="1" ht="12.75" customHeight="1">
      <c r="A116" s="14"/>
      <c r="B116" s="68" t="s">
        <v>60</v>
      </c>
      <c r="C116" s="63">
        <v>376758202.36</v>
      </c>
      <c r="D116" s="47">
        <v>392380560.31</v>
      </c>
      <c r="E116" s="47">
        <v>406312189.1</v>
      </c>
      <c r="F116" s="10"/>
      <c r="G116" s="10"/>
      <c r="H116" s="10"/>
      <c r="I116" s="10"/>
      <c r="J116" s="10"/>
      <c r="K116" s="10"/>
    </row>
    <row r="117" spans="1:11" s="9" customFormat="1" ht="12.75" customHeight="1">
      <c r="A117" s="14"/>
      <c r="B117" s="68" t="s">
        <v>61</v>
      </c>
      <c r="C117" s="63">
        <v>495611624.54</v>
      </c>
      <c r="D117" s="47">
        <v>526627665.17</v>
      </c>
      <c r="E117" s="47">
        <v>547492162.86</v>
      </c>
      <c r="F117" s="10"/>
      <c r="G117" s="10"/>
      <c r="H117" s="10"/>
      <c r="I117" s="10"/>
      <c r="J117" s="10"/>
      <c r="K117" s="10"/>
    </row>
    <row r="118" spans="1:11" s="9" customFormat="1" ht="12.75" customHeight="1">
      <c r="A118" s="14"/>
      <c r="B118" s="68" t="s">
        <v>62</v>
      </c>
      <c r="C118" s="63">
        <v>101242272.49</v>
      </c>
      <c r="D118" s="47">
        <v>101354477.86</v>
      </c>
      <c r="E118" s="47">
        <v>101309272.85</v>
      </c>
      <c r="F118" s="10"/>
      <c r="G118" s="10"/>
      <c r="H118" s="10"/>
      <c r="I118" s="10"/>
      <c r="J118" s="10"/>
      <c r="K118" s="10"/>
    </row>
    <row r="119" spans="1:11" s="9" customFormat="1" ht="12.75" customHeight="1">
      <c r="A119" s="14"/>
      <c r="B119" s="68" t="s">
        <v>63</v>
      </c>
      <c r="C119" s="63">
        <v>313000</v>
      </c>
      <c r="D119" s="47">
        <v>288000</v>
      </c>
      <c r="E119" s="47">
        <v>281000</v>
      </c>
      <c r="F119" s="10"/>
      <c r="G119" s="10"/>
      <c r="H119" s="10"/>
      <c r="I119" s="10"/>
      <c r="J119" s="10"/>
      <c r="K119" s="10"/>
    </row>
    <row r="120" spans="1:11" s="9" customFormat="1" ht="12.75" customHeight="1">
      <c r="A120" s="14"/>
      <c r="B120" s="68" t="s">
        <v>64</v>
      </c>
      <c r="C120" s="63">
        <v>11857735.35</v>
      </c>
      <c r="D120" s="47">
        <v>6243569.55</v>
      </c>
      <c r="E120" s="47">
        <v>6243569.55</v>
      </c>
      <c r="F120" s="10"/>
      <c r="G120" s="10"/>
      <c r="H120" s="10"/>
      <c r="I120" s="10"/>
      <c r="J120" s="10"/>
      <c r="K120" s="10"/>
    </row>
    <row r="121" spans="1:11" s="9" customFormat="1" ht="12.75" customHeight="1">
      <c r="A121" s="14"/>
      <c r="B121" s="68" t="s">
        <v>65</v>
      </c>
      <c r="C121" s="63">
        <v>42133765.36</v>
      </c>
      <c r="D121" s="47">
        <v>41806084.48</v>
      </c>
      <c r="E121" s="47">
        <v>41821778.64</v>
      </c>
      <c r="F121" s="10"/>
      <c r="G121" s="10"/>
      <c r="H121" s="10"/>
      <c r="I121" s="10"/>
      <c r="J121" s="10"/>
      <c r="K121" s="10"/>
    </row>
    <row r="122" spans="1:11" s="9" customFormat="1" ht="12.75" customHeight="1">
      <c r="A122" s="14"/>
      <c r="B122" s="67" t="s">
        <v>10</v>
      </c>
      <c r="C122" s="46">
        <f>C123+C124</f>
        <v>90044381.08</v>
      </c>
      <c r="D122" s="46">
        <f>D123+D124</f>
        <v>86119101.08</v>
      </c>
      <c r="E122" s="46">
        <f>E123+E124</f>
        <v>86114101.08</v>
      </c>
      <c r="F122" s="10"/>
      <c r="G122" s="10"/>
      <c r="H122" s="10"/>
      <c r="I122" s="10"/>
      <c r="J122" s="10"/>
      <c r="K122" s="10"/>
    </row>
    <row r="123" spans="1:11" s="9" customFormat="1" ht="13.5" customHeight="1">
      <c r="A123" s="14"/>
      <c r="B123" s="68" t="s">
        <v>66</v>
      </c>
      <c r="C123" s="63">
        <v>60139229.08</v>
      </c>
      <c r="D123" s="47">
        <v>56213929.08</v>
      </c>
      <c r="E123" s="47">
        <v>56208929.08</v>
      </c>
      <c r="F123" s="10"/>
      <c r="G123" s="10"/>
      <c r="H123" s="10"/>
      <c r="I123" s="10"/>
      <c r="J123" s="10"/>
      <c r="K123" s="10"/>
    </row>
    <row r="124" spans="1:11" s="9" customFormat="1" ht="12.75" customHeight="1">
      <c r="A124" s="14"/>
      <c r="B124" s="68" t="s">
        <v>67</v>
      </c>
      <c r="C124" s="63">
        <v>29905152</v>
      </c>
      <c r="D124" s="47">
        <v>29905172</v>
      </c>
      <c r="E124" s="47">
        <v>29905172</v>
      </c>
      <c r="F124" s="10"/>
      <c r="G124" s="10"/>
      <c r="H124" s="10"/>
      <c r="I124" s="10"/>
      <c r="J124" s="10"/>
      <c r="K124" s="10"/>
    </row>
    <row r="125" spans="1:11" s="9" customFormat="1" ht="12" customHeight="1">
      <c r="A125" s="14"/>
      <c r="B125" s="67" t="s">
        <v>11</v>
      </c>
      <c r="C125" s="46">
        <f>C126+C127+C128+C129</f>
        <v>93340810.01</v>
      </c>
      <c r="D125" s="46">
        <f>D126+D127+D128+D129</f>
        <v>93226278.18</v>
      </c>
      <c r="E125" s="46">
        <f>E126+E127+E128+E129</f>
        <v>95131111.07000001</v>
      </c>
      <c r="F125" s="10"/>
      <c r="G125" s="10"/>
      <c r="H125" s="10"/>
      <c r="I125" s="10"/>
      <c r="J125" s="10"/>
      <c r="K125" s="10"/>
    </row>
    <row r="126" spans="1:11" s="9" customFormat="1" ht="12" customHeight="1">
      <c r="A126" s="14"/>
      <c r="B126" s="68" t="s">
        <v>68</v>
      </c>
      <c r="C126" s="63">
        <v>3423682.58</v>
      </c>
      <c r="D126" s="63">
        <v>3423682.58</v>
      </c>
      <c r="E126" s="47">
        <v>3423682.58</v>
      </c>
      <c r="F126" s="10"/>
      <c r="G126" s="10"/>
      <c r="H126" s="10"/>
      <c r="I126" s="10"/>
      <c r="J126" s="10"/>
      <c r="K126" s="10"/>
    </row>
    <row r="127" spans="1:11" s="9" customFormat="1" ht="12" customHeight="1">
      <c r="A127" s="14"/>
      <c r="B127" s="68" t="s">
        <v>69</v>
      </c>
      <c r="C127" s="63">
        <v>9051497.78</v>
      </c>
      <c r="D127" s="63">
        <v>7090719.31</v>
      </c>
      <c r="E127" s="47">
        <v>6980574.04</v>
      </c>
      <c r="F127" s="10"/>
      <c r="G127" s="10"/>
      <c r="H127" s="10"/>
      <c r="I127" s="10"/>
      <c r="J127" s="10"/>
      <c r="K127" s="10"/>
    </row>
    <row r="128" spans="1:11" s="9" customFormat="1" ht="12" customHeight="1">
      <c r="A128" s="14"/>
      <c r="B128" s="68" t="s">
        <v>70</v>
      </c>
      <c r="C128" s="63">
        <v>80315629.65</v>
      </c>
      <c r="D128" s="63">
        <v>82161876.29</v>
      </c>
      <c r="E128" s="47">
        <v>84076854.45</v>
      </c>
      <c r="F128" s="10"/>
      <c r="G128" s="10"/>
      <c r="H128" s="10"/>
      <c r="I128" s="10"/>
      <c r="J128" s="10"/>
      <c r="K128" s="10"/>
    </row>
    <row r="129" spans="1:11" s="9" customFormat="1" ht="12" customHeight="1">
      <c r="A129" s="14"/>
      <c r="B129" s="68" t="s">
        <v>71</v>
      </c>
      <c r="C129" s="63">
        <v>550000</v>
      </c>
      <c r="D129" s="63">
        <v>550000</v>
      </c>
      <c r="E129" s="47">
        <v>650000</v>
      </c>
      <c r="F129" s="10"/>
      <c r="G129" s="10"/>
      <c r="H129" s="10"/>
      <c r="I129" s="10"/>
      <c r="J129" s="10"/>
      <c r="K129" s="10"/>
    </row>
    <row r="130" spans="1:11" s="9" customFormat="1" ht="11.25" customHeight="1">
      <c r="A130" s="14"/>
      <c r="B130" s="67" t="s">
        <v>16</v>
      </c>
      <c r="C130" s="46">
        <f>C131+C132+C133</f>
        <v>104529036.6</v>
      </c>
      <c r="D130" s="46">
        <f>D131+D132+D133</f>
        <v>99144680.60999998</v>
      </c>
      <c r="E130" s="46">
        <f>E131+E132+E133</f>
        <v>98443035.97</v>
      </c>
      <c r="F130" s="10"/>
      <c r="G130" s="10"/>
      <c r="H130" s="10"/>
      <c r="I130" s="10"/>
      <c r="J130" s="10"/>
      <c r="K130" s="10"/>
    </row>
    <row r="131" spans="1:11" s="9" customFormat="1" ht="11.25" customHeight="1">
      <c r="A131" s="14"/>
      <c r="B131" s="68" t="s">
        <v>72</v>
      </c>
      <c r="C131" s="63">
        <v>92264043.33</v>
      </c>
      <c r="D131" s="63">
        <v>86687072.77</v>
      </c>
      <c r="E131" s="47">
        <v>86708773.12</v>
      </c>
      <c r="F131" s="10"/>
      <c r="G131" s="10"/>
      <c r="H131" s="10"/>
      <c r="I131" s="10"/>
      <c r="J131" s="10"/>
      <c r="K131" s="10"/>
    </row>
    <row r="132" spans="1:11" s="9" customFormat="1" ht="11.25" customHeight="1">
      <c r="A132" s="14"/>
      <c r="B132" s="68" t="s">
        <v>73</v>
      </c>
      <c r="C132" s="63">
        <v>622500.42</v>
      </c>
      <c r="D132" s="63">
        <v>723344.99</v>
      </c>
      <c r="E132" s="47"/>
      <c r="F132" s="10"/>
      <c r="G132" s="10"/>
      <c r="H132" s="10"/>
      <c r="I132" s="10"/>
      <c r="J132" s="10"/>
      <c r="K132" s="10"/>
    </row>
    <row r="133" spans="1:11" s="9" customFormat="1" ht="11.25" customHeight="1">
      <c r="A133" s="14"/>
      <c r="B133" s="68" t="s">
        <v>74</v>
      </c>
      <c r="C133" s="63">
        <v>11642492.85</v>
      </c>
      <c r="D133" s="63">
        <v>11734262.85</v>
      </c>
      <c r="E133" s="47">
        <v>11734262.85</v>
      </c>
      <c r="F133" s="10"/>
      <c r="G133" s="10"/>
      <c r="H133" s="10"/>
      <c r="I133" s="10"/>
      <c r="J133" s="10"/>
      <c r="K133" s="10"/>
    </row>
    <row r="134" spans="1:11" s="9" customFormat="1" ht="11.25" customHeight="1">
      <c r="A134" s="14"/>
      <c r="B134" s="67" t="s">
        <v>17</v>
      </c>
      <c r="C134" s="46">
        <f>C135</f>
        <v>3655682</v>
      </c>
      <c r="D134" s="46">
        <f>D135</f>
        <v>3655682</v>
      </c>
      <c r="E134" s="46">
        <f>E135</f>
        <v>3655682</v>
      </c>
      <c r="F134" s="10"/>
      <c r="G134" s="10"/>
      <c r="H134" s="10"/>
      <c r="I134" s="10"/>
      <c r="J134" s="10"/>
      <c r="K134" s="10"/>
    </row>
    <row r="135" spans="1:11" s="9" customFormat="1" ht="11.25" customHeight="1">
      <c r="A135" s="14"/>
      <c r="B135" s="53" t="s">
        <v>76</v>
      </c>
      <c r="C135" s="63">
        <v>3655682</v>
      </c>
      <c r="D135" s="63">
        <v>3655682</v>
      </c>
      <c r="E135" s="47">
        <v>3655682</v>
      </c>
      <c r="F135" s="10"/>
      <c r="G135" s="10"/>
      <c r="H135" s="10"/>
      <c r="I135" s="10"/>
      <c r="J135" s="10"/>
      <c r="K135" s="10"/>
    </row>
    <row r="136" spans="1:11" s="5" customFormat="1" ht="13.5" customHeight="1">
      <c r="A136" s="14"/>
      <c r="B136" s="67" t="s">
        <v>14</v>
      </c>
      <c r="C136" s="46">
        <f>C137</f>
        <v>5099770.06</v>
      </c>
      <c r="D136" s="46">
        <f>D137</f>
        <v>1689030.48</v>
      </c>
      <c r="E136" s="46">
        <f>E137</f>
        <v>99629.83</v>
      </c>
      <c r="F136" s="6"/>
      <c r="G136" s="6"/>
      <c r="H136" s="6"/>
      <c r="I136" s="6"/>
      <c r="J136" s="6"/>
      <c r="K136" s="6"/>
    </row>
    <row r="137" spans="1:11" s="5" customFormat="1" ht="13.5" customHeight="1">
      <c r="A137" s="14"/>
      <c r="B137" s="53" t="s">
        <v>77</v>
      </c>
      <c r="C137" s="63">
        <v>5099770.06</v>
      </c>
      <c r="D137" s="63">
        <v>1689030.48</v>
      </c>
      <c r="E137" s="47">
        <v>99629.83</v>
      </c>
      <c r="F137" s="6"/>
      <c r="G137" s="6"/>
      <c r="H137" s="6"/>
      <c r="I137" s="6"/>
      <c r="J137" s="6"/>
      <c r="K137" s="6"/>
    </row>
    <row r="138" spans="1:11" s="3" customFormat="1" ht="14.25" customHeight="1">
      <c r="A138" s="14"/>
      <c r="B138" s="64" t="s">
        <v>12</v>
      </c>
      <c r="C138" s="65">
        <f>C93+C101+C104+C110+C115+C122+C125+C130+C134+C136</f>
        <v>1697663720.22</v>
      </c>
      <c r="D138" s="65">
        <f>D93+D101+D104+D110+D115+D122+D125+D130+D134+D136</f>
        <v>1684589889.5099998</v>
      </c>
      <c r="E138" s="65">
        <f>E93+E101+E104+E110+E115+E122+E125+E130+E134+E136</f>
        <v>1718760319.2599998</v>
      </c>
      <c r="F138" s="8"/>
      <c r="G138" s="8"/>
      <c r="H138" s="8"/>
      <c r="I138" s="12" t="s">
        <v>19</v>
      </c>
      <c r="J138" s="8"/>
      <c r="K138" s="8"/>
    </row>
    <row r="139" spans="1:11" s="3" customFormat="1" ht="14.25" customHeight="1">
      <c r="A139" s="14"/>
      <c r="B139" s="64" t="s">
        <v>109</v>
      </c>
      <c r="C139" s="65"/>
      <c r="D139" s="65"/>
      <c r="E139" s="65"/>
      <c r="F139" s="8"/>
      <c r="G139" s="8"/>
      <c r="H139" s="8"/>
      <c r="I139" s="12"/>
      <c r="J139" s="8"/>
      <c r="K139" s="8"/>
    </row>
    <row r="140" spans="1:11" s="9" customFormat="1" ht="16.5" customHeight="1">
      <c r="A140" s="14"/>
      <c r="B140" s="17" t="s">
        <v>20</v>
      </c>
      <c r="C140" s="18">
        <f>C91-C138</f>
        <v>-36639586.51999998</v>
      </c>
      <c r="D140" s="18">
        <f>D91-D138-D139</f>
        <v>21868059.71000004</v>
      </c>
      <c r="E140" s="18">
        <f>E91-E138-E139</f>
        <v>35736442.73000002</v>
      </c>
      <c r="F140" s="11"/>
      <c r="G140" s="11"/>
      <c r="H140" s="10"/>
      <c r="I140" s="10"/>
      <c r="J140" s="10"/>
      <c r="K140" s="10"/>
    </row>
    <row r="141" spans="1:11" s="3" customFormat="1" ht="12.75" hidden="1">
      <c r="A141" s="14"/>
      <c r="B141" s="19"/>
      <c r="C141" s="20"/>
      <c r="D141" s="20"/>
      <c r="E141" s="21"/>
      <c r="F141" s="8"/>
      <c r="G141" s="8"/>
      <c r="H141" s="8"/>
      <c r="I141" s="8"/>
      <c r="J141" s="8"/>
      <c r="K141" s="8"/>
    </row>
    <row r="142" spans="1:11" s="3" customFormat="1" ht="6" customHeight="1" hidden="1">
      <c r="A142" s="14"/>
      <c r="B142" s="19"/>
      <c r="C142" s="20"/>
      <c r="D142" s="20"/>
      <c r="E142" s="21"/>
      <c r="F142" s="8"/>
      <c r="G142" s="8"/>
      <c r="H142" s="8"/>
      <c r="I142" s="8"/>
      <c r="J142" s="8"/>
      <c r="K142" s="8"/>
    </row>
    <row r="143" spans="1:11" s="3" customFormat="1" ht="34.5" customHeight="1">
      <c r="A143" s="14"/>
      <c r="B143" s="21"/>
      <c r="C143" s="21"/>
      <c r="D143" s="21"/>
      <c r="E143" s="21"/>
      <c r="F143" s="8"/>
      <c r="G143" s="8"/>
      <c r="H143" s="8"/>
      <c r="I143" s="8"/>
      <c r="J143" s="8"/>
      <c r="K143" s="8"/>
    </row>
    <row r="144" spans="1:11" s="3" customFormat="1" ht="9.75" customHeight="1">
      <c r="A144" s="14"/>
      <c r="B144" s="19"/>
      <c r="C144" s="20"/>
      <c r="D144" s="20"/>
      <c r="E144" s="21"/>
      <c r="F144" s="8"/>
      <c r="G144" s="8"/>
      <c r="H144" s="8"/>
      <c r="I144" s="8"/>
      <c r="J144" s="8"/>
      <c r="K144" s="8"/>
    </row>
    <row r="145" spans="1:5" s="3" customFormat="1" ht="12.75">
      <c r="A145" s="14"/>
      <c r="B145" s="22"/>
      <c r="C145" s="22"/>
      <c r="D145" s="22"/>
      <c r="E145" s="22"/>
    </row>
    <row r="146" spans="2:5" s="3" customFormat="1" ht="12.75">
      <c r="B146" s="2"/>
      <c r="C146" s="2"/>
      <c r="D146" s="2"/>
      <c r="E146" s="2"/>
    </row>
    <row r="147" spans="2:5" s="5" customFormat="1" ht="12">
      <c r="B147" s="7" t="s">
        <v>19</v>
      </c>
      <c r="C147" s="7"/>
      <c r="D147" s="7"/>
      <c r="E147" s="7"/>
    </row>
    <row r="148" spans="2:5" s="5" customFormat="1" ht="12">
      <c r="B148" s="7"/>
      <c r="C148" s="7"/>
      <c r="D148" s="7"/>
      <c r="E148" s="7"/>
    </row>
    <row r="149" spans="2:5" s="5" customFormat="1" ht="12">
      <c r="B149" s="7"/>
      <c r="C149" s="7"/>
      <c r="D149" s="7"/>
      <c r="E149" s="7"/>
    </row>
    <row r="150" spans="2:5" s="5" customFormat="1" ht="12">
      <c r="B150" s="7"/>
      <c r="C150" s="7"/>
      <c r="D150" s="7"/>
      <c r="E150" s="7"/>
    </row>
    <row r="151" spans="2:5" s="5" customFormat="1" ht="12">
      <c r="B151" s="7"/>
      <c r="C151" s="7"/>
      <c r="D151" s="7"/>
      <c r="E151" s="7"/>
    </row>
    <row r="152" spans="2:5" s="5" customFormat="1" ht="12">
      <c r="B152" s="7"/>
      <c r="C152" s="7"/>
      <c r="D152" s="7"/>
      <c r="E152" s="7"/>
    </row>
    <row r="153" spans="2:5" s="5" customFormat="1" ht="0.75" customHeight="1" hidden="1">
      <c r="B153" s="7"/>
      <c r="C153" s="7"/>
      <c r="D153" s="7"/>
      <c r="E153" s="7"/>
    </row>
    <row r="154" spans="2:5" s="5" customFormat="1" ht="12" hidden="1">
      <c r="B154" s="7"/>
      <c r="C154" s="7"/>
      <c r="D154" s="7"/>
      <c r="E154" s="7"/>
    </row>
    <row r="155" spans="2:5" s="5" customFormat="1" ht="12" hidden="1">
      <c r="B155" s="7"/>
      <c r="C155" s="7"/>
      <c r="D155" s="7"/>
      <c r="E155" s="7"/>
    </row>
    <row r="156" spans="2:5" s="5" customFormat="1" ht="12" hidden="1">
      <c r="B156" s="7"/>
      <c r="C156" s="7"/>
      <c r="D156" s="7"/>
      <c r="E156" s="7"/>
    </row>
    <row r="157" spans="2:5" s="5" customFormat="1" ht="12" hidden="1">
      <c r="B157" s="7"/>
      <c r="C157" s="7"/>
      <c r="D157" s="7"/>
      <c r="E157" s="7"/>
    </row>
    <row r="158" spans="2:5" s="5" customFormat="1" ht="0.75" customHeight="1" hidden="1">
      <c r="B158" s="7"/>
      <c r="C158" s="7"/>
      <c r="D158" s="7"/>
      <c r="E158" s="7"/>
    </row>
    <row r="159" spans="2:5" s="5" customFormat="1" ht="12" hidden="1">
      <c r="B159" s="7"/>
      <c r="C159" s="7"/>
      <c r="D159" s="7"/>
      <c r="E159" s="7"/>
    </row>
    <row r="160" spans="2:5" s="5" customFormat="1" ht="12" hidden="1">
      <c r="B160" s="7"/>
      <c r="C160" s="7"/>
      <c r="D160" s="7"/>
      <c r="E160" s="7"/>
    </row>
    <row r="161" spans="2:5" s="5" customFormat="1" ht="12" hidden="1">
      <c r="B161" s="7"/>
      <c r="C161" s="7"/>
      <c r="D161" s="7"/>
      <c r="E161" s="7"/>
    </row>
    <row r="162" spans="2:5" s="5" customFormat="1" ht="12" hidden="1">
      <c r="B162" s="7"/>
      <c r="C162" s="7"/>
      <c r="D162" s="7"/>
      <c r="E162" s="7"/>
    </row>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0.75" customHeight="1"/>
    <row r="177" ht="12.75" hidden="1"/>
    <row r="178" ht="12.75" hidden="1"/>
    <row r="179" ht="12.75" hidden="1"/>
    <row r="180" ht="12.75" hidden="1"/>
    <row r="181" ht="12.75" hidden="1"/>
  </sheetData>
  <sheetProtection/>
  <mergeCells count="1">
    <mergeCell ref="B1:E1"/>
  </mergeCells>
  <printOptions horizontalCentered="1"/>
  <pageMargins left="0.2362204724409449" right="0" top="0.5905511811023623" bottom="0.4330708661417323" header="0.15748031496062992"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Прокопьева Людмила Ивановна</cp:lastModifiedBy>
  <cp:lastPrinted>2017-10-30T05:10:59Z</cp:lastPrinted>
  <dcterms:created xsi:type="dcterms:W3CDTF">2006-05-15T00:36:43Z</dcterms:created>
  <dcterms:modified xsi:type="dcterms:W3CDTF">2022-11-11T01:10:04Z</dcterms:modified>
  <cp:category/>
  <cp:version/>
  <cp:contentType/>
  <cp:contentStatus/>
</cp:coreProperties>
</file>