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735" windowWidth="11220" windowHeight="1020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<sst xmlns="http://schemas.openxmlformats.org/spreadsheetml/2006/main" count="57" uniqueCount="57">
  <si>
    <t>03 0 00 00000</t>
  </si>
  <si>
    <t>01 0 00 00000</t>
  </si>
  <si>
    <t>04 0 00 00000</t>
  </si>
  <si>
    <t>06 0 00 00000</t>
  </si>
  <si>
    <t>08 0 00 00000</t>
  </si>
  <si>
    <t>09 0 00 00000</t>
  </si>
  <si>
    <t>10 0 00 00000</t>
  </si>
  <si>
    <t>16 0 00 00000</t>
  </si>
  <si>
    <t>11 0 00 00000</t>
  </si>
  <si>
    <t>12 0 00 00000</t>
  </si>
  <si>
    <t>13 0 00 00000</t>
  </si>
  <si>
    <t>14 0 00 00000</t>
  </si>
  <si>
    <t>15 0 00 00000</t>
  </si>
  <si>
    <t>Всего расходов:</t>
  </si>
  <si>
    <t>Наименование</t>
  </si>
  <si>
    <t>Целевая статья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</si>
  <si>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</si>
  <si>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>02 0 00 00000</t>
  </si>
  <si>
    <t>05 0 00 00000</t>
  </si>
  <si>
    <t>99 0 00 00000</t>
  </si>
  <si>
    <t>17 0 00 00000</t>
  </si>
  <si>
    <t>07 0 00 00000</t>
  </si>
  <si>
    <t>4</t>
  </si>
  <si>
    <t>18 0 00 00000</t>
  </si>
  <si>
    <t>( рублей)</t>
  </si>
  <si>
    <t>5</t>
  </si>
  <si>
    <t>6</t>
  </si>
  <si>
    <t>7</t>
  </si>
  <si>
    <t>8</t>
  </si>
  <si>
    <t>19 0 00 00000</t>
  </si>
  <si>
    <t>Проект  на           2024 год</t>
  </si>
  <si>
    <t>Ожидаемое исполнение  на 2022 год</t>
  </si>
  <si>
    <t>Исполнение   за 2021год</t>
  </si>
  <si>
    <t>Проект  на         2023 год</t>
  </si>
  <si>
    <t>Отклонение проекта к отчету исполнения за 2021 год</t>
  </si>
  <si>
    <t>Отклонение проекта к ожидаемому исполнению 2022год</t>
  </si>
  <si>
    <t>Проект  на           2025 год</t>
  </si>
  <si>
    <t>Муниципальная программа "Укрепление обще-ственного здоровья населения Арсеньевского го-родского округа на 2021-2023 годы"</t>
  </si>
  <si>
    <t>Муниципальная программа "Формирование современной городской среды городского округа"в Арсеньевском городском округе" на 2020-2027 годы</t>
  </si>
  <si>
    <t>Муниципальная программа "Переселение граждан из аварийного жилищного фонда в Арсеньевском городском округе" на 2020-2027 годы</t>
  </si>
  <si>
    <t>Муниципальная программа "Развитие внутреннего и въездного туризма на территории Арсеньевского городского округа" на 2020-2027 годы</t>
  </si>
  <si>
    <t>Муниципальная программа "Развитие муниципальной службы в Арсеньевском городском округе" на 2020-2027 годы</t>
  </si>
  <si>
    <t>Муниципальная программа "Противодействие коррупции в органах местного самоуправления Арсеньевского  городского округа" на 2020 – 2027 годы</t>
  </si>
  <si>
    <t>Муниципальная программа "Энергоэффективность и развитие энергетики Арсеньевского городского округа" на 2020 – 2027 годы</t>
  </si>
  <si>
    <t>Муниципальная программа "Развитие транспортного комплекса Арсеньевского городского округа" на 2020-2027 годы</t>
  </si>
  <si>
    <t>Муниципальная программа "Информационное общество" на  2020-2027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</si>
  <si>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</si>
  <si>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>Муниципальная  программа "Развитие физической культуры и  спорта  в Арсеньевском городском округе" на 2020-2027 годы</t>
  </si>
  <si>
    <t>Муниципальная программа  "Развитие водохозяйственного комплекса в  Арсеньевском городском округе" на 2020 -2027 годы</t>
  </si>
  <si>
    <t>Муниципальная программа "Безопасный город" на 2020-2027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</si>
  <si>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2020-2027 годы</t>
  </si>
  <si>
    <t>Муниципальная программа "Развитие культуры Арсеньевского городского округа" на 2020-2027 годы</t>
  </si>
  <si>
    <t>Муниципальная программа "Благоустройство Арсеньевского городского округа" на 2020-2027 годы</t>
  </si>
  <si>
    <t>Муниципальная программа "Доступная среда" на период 2020-2027 годы</t>
  </si>
  <si>
    <t>Муниципальная программа "Развитие  образования Арсеньевского городского округа" на 2020-2027годы</t>
  </si>
  <si>
    <t>Муниципальная программа "Экономическое развитие и инновационная экономика в  Арсеньевском городском округе"  на 2020-2027 годы</t>
  </si>
  <si>
    <t>Сведения о расходах бюджета Арсеньевского городского округа по муниципальным программам на  2023 год и плановый период  2024- 2025 годы в сравнении с ожидаемым исполнением за 2022 год и отчетом за отчетный финансовый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</si>
</sst>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[$-FC19]d\ mmmm\ yyyy\ &quot;г.&quot;"/>
    <numFmt numFmtId="193" formatCode="0.000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right" vertical="justify"/>
    </xf>
    <xf numFmtId="4" fontId="4" fillId="33" borderId="11" xfId="0" applyNumberFormat="1" applyFont="1" applyFill="1" applyBorder="1" applyAlignment="1" applyProtection="1">
      <alignment horizontal="right" vertical="justify" shrinkToFi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 applyProtection="1">
      <alignment horizontal="right" vertical="justify" shrinkToFit="1"/>
      <protection/>
    </xf>
    <xf numFmtId="0" fontId="4" fillId="33" borderId="11" xfId="0" applyFont="1" applyFill="1" applyBorder="1" applyAlignment="1">
      <alignment horizontal="justify"/>
    </xf>
    <xf numFmtId="49" fontId="4" fillId="33" borderId="11" xfId="55" applyNumberFormat="1" applyFont="1" applyFill="1" applyBorder="1" applyAlignment="1">
      <alignment horizontal="right" vertical="justify" wrapText="1" shrinkToFit="1"/>
      <protection/>
    </xf>
    <xf numFmtId="0" fontId="4" fillId="0" borderId="11" xfId="0" applyFont="1" applyFill="1" applyBorder="1" applyAlignment="1">
      <alignment horizontal="justify"/>
    </xf>
    <xf numFmtId="49" fontId="4" fillId="0" borderId="11" xfId="55" applyNumberFormat="1" applyFont="1" applyFill="1" applyBorder="1" applyAlignment="1">
      <alignment horizontal="right" vertical="justify" wrapText="1" shrinkToFit="1"/>
      <protection/>
    </xf>
    <xf numFmtId="4" fontId="4" fillId="0" borderId="11" xfId="0" applyNumberFormat="1" applyFont="1" applyFill="1" applyBorder="1" applyAlignment="1" applyProtection="1">
      <alignment horizontal="right" vertical="justify" shrinkToFit="1"/>
      <protection/>
    </xf>
    <xf numFmtId="49" fontId="4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right" vertical="justify" wrapText="1"/>
    </xf>
    <xf numFmtId="49" fontId="10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4" fontId="1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Alignment="1">
      <alignment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4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6, 7 раздел подразде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6">
      <selection activeCell="D25" sqref="D25"/>
    </sheetView>
  </sheetViews>
  <sheetFormatPr defaultColWidth="10.28125" defaultRowHeight="12.75" outlineLevelRow="3"/>
  <cols>
    <col min="1" max="1" width="47.28125" style="5" customWidth="1"/>
    <col min="2" max="2" width="17.140625" style="18" customWidth="1"/>
    <col min="3" max="3" width="22.57421875" style="18" customWidth="1"/>
    <col min="4" max="4" width="21.421875" style="18" customWidth="1"/>
    <col min="5" max="7" width="19.7109375" style="18" customWidth="1"/>
    <col min="8" max="8" width="18.7109375" style="19" customWidth="1"/>
    <col min="9" max="9" width="19.00390625" style="6" customWidth="1"/>
    <col min="10" max="13" width="10.28125" style="6" customWidth="1"/>
    <col min="14" max="16384" width="10.28125" style="6" customWidth="1"/>
  </cols>
  <sheetData>
    <row r="1" spans="1:9" ht="61.5" customHeight="1">
      <c r="A1" s="24" t="s">
        <v>56</v>
      </c>
      <c r="B1" s="24"/>
      <c r="C1" s="24"/>
      <c r="D1" s="24"/>
      <c r="E1" s="24"/>
      <c r="F1" s="24"/>
      <c r="G1" s="24"/>
      <c r="H1" s="24"/>
      <c r="I1" s="25"/>
    </row>
    <row r="2" spans="1:9" ht="22.5" customHeight="1">
      <c r="A2" s="26" t="s">
        <v>24</v>
      </c>
      <c r="B2" s="26"/>
      <c r="C2" s="26"/>
      <c r="D2" s="26"/>
      <c r="E2" s="26"/>
      <c r="F2" s="26"/>
      <c r="G2" s="26"/>
      <c r="H2" s="26"/>
      <c r="I2" s="27"/>
    </row>
    <row r="3" spans="1:9" s="7" customFormat="1" ht="78.75" customHeight="1">
      <c r="A3" s="1" t="s">
        <v>14</v>
      </c>
      <c r="B3" s="4" t="s">
        <v>15</v>
      </c>
      <c r="C3" s="4" t="s">
        <v>32</v>
      </c>
      <c r="D3" s="4" t="s">
        <v>31</v>
      </c>
      <c r="E3" s="1" t="s">
        <v>33</v>
      </c>
      <c r="F3" s="1" t="s">
        <v>34</v>
      </c>
      <c r="G3" s="1" t="s">
        <v>35</v>
      </c>
      <c r="H3" s="1" t="s">
        <v>30</v>
      </c>
      <c r="I3" s="1" t="s">
        <v>36</v>
      </c>
    </row>
    <row r="4" spans="1:9" s="7" customFormat="1" ht="16.5">
      <c r="A4" s="1">
        <v>1</v>
      </c>
      <c r="B4" s="4">
        <v>3</v>
      </c>
      <c r="C4" s="4" t="s">
        <v>22</v>
      </c>
      <c r="D4" s="4" t="s">
        <v>25</v>
      </c>
      <c r="E4" s="4" t="s">
        <v>26</v>
      </c>
      <c r="F4" s="4" t="s">
        <v>27</v>
      </c>
      <c r="G4" s="4" t="s">
        <v>28</v>
      </c>
      <c r="H4" s="1">
        <v>9</v>
      </c>
      <c r="I4" s="1">
        <v>10</v>
      </c>
    </row>
    <row r="5" spans="1:9" ht="87" customHeight="1">
      <c r="A5" s="8" t="s">
        <v>55</v>
      </c>
      <c r="B5" s="9" t="s">
        <v>1</v>
      </c>
      <c r="C5" s="3">
        <v>40749063.25</v>
      </c>
      <c r="D5" s="3">
        <v>62093946</v>
      </c>
      <c r="E5" s="3">
        <v>36108584.14</v>
      </c>
      <c r="F5" s="3">
        <f>D5-C5</f>
        <v>21344882.75</v>
      </c>
      <c r="G5" s="3">
        <f aca="true" t="shared" si="0" ref="G5:G24">+E5-D5</f>
        <v>-25985361.86</v>
      </c>
      <c r="H5" s="3">
        <v>30015770.64</v>
      </c>
      <c r="I5" s="3">
        <v>28426369.99</v>
      </c>
    </row>
    <row r="6" spans="1:9" ht="49.5" outlineLevel="2">
      <c r="A6" s="10" t="s">
        <v>54</v>
      </c>
      <c r="B6" s="11" t="s">
        <v>17</v>
      </c>
      <c r="C6" s="3">
        <v>832836396.29</v>
      </c>
      <c r="D6" s="3">
        <v>903337372.6</v>
      </c>
      <c r="E6" s="3">
        <v>989245906.1</v>
      </c>
      <c r="F6" s="3">
        <f aca="true" t="shared" si="1" ref="F6:F24">D6-C6</f>
        <v>70500976.31</v>
      </c>
      <c r="G6" s="3">
        <f t="shared" si="0"/>
        <v>85908533.5</v>
      </c>
      <c r="H6" s="3">
        <v>1027249363.37</v>
      </c>
      <c r="I6" s="3">
        <v>1062990979</v>
      </c>
    </row>
    <row r="7" spans="1:9" ht="33" outlineLevel="3">
      <c r="A7" s="10" t="s">
        <v>53</v>
      </c>
      <c r="B7" s="11" t="s">
        <v>0</v>
      </c>
      <c r="C7" s="3">
        <v>845998.95</v>
      </c>
      <c r="D7" s="3">
        <v>816000</v>
      </c>
      <c r="E7" s="3">
        <v>880000</v>
      </c>
      <c r="F7" s="3">
        <f t="shared" si="1"/>
        <v>-29998.95</v>
      </c>
      <c r="G7" s="3">
        <f t="shared" si="0"/>
        <v>64000</v>
      </c>
      <c r="H7" s="3">
        <v>1555000</v>
      </c>
      <c r="I7" s="3">
        <v>680000</v>
      </c>
    </row>
    <row r="8" spans="1:9" ht="49.5" outlineLevel="3">
      <c r="A8" s="10" t="s">
        <v>52</v>
      </c>
      <c r="B8" s="11" t="s">
        <v>2</v>
      </c>
      <c r="C8" s="3">
        <v>51589762.63</v>
      </c>
      <c r="D8" s="3">
        <v>51555841.68</v>
      </c>
      <c r="E8" s="3">
        <v>47086150.52</v>
      </c>
      <c r="F8" s="3">
        <f t="shared" si="1"/>
        <v>-33920.95</v>
      </c>
      <c r="G8" s="3">
        <f t="shared" si="0"/>
        <v>-4469691.16</v>
      </c>
      <c r="H8" s="3">
        <v>47640139.95</v>
      </c>
      <c r="I8" s="3">
        <v>47100598.52</v>
      </c>
    </row>
    <row r="9" spans="1:9" ht="49.5" outlineLevel="3">
      <c r="A9" s="8" t="s">
        <v>51</v>
      </c>
      <c r="B9" s="11" t="s">
        <v>18</v>
      </c>
      <c r="C9" s="3">
        <v>110083877.88</v>
      </c>
      <c r="D9" s="3">
        <v>128695775</v>
      </c>
      <c r="E9" s="3">
        <v>126412229</v>
      </c>
      <c r="F9" s="3">
        <f t="shared" si="1"/>
        <v>18611897.12</v>
      </c>
      <c r="G9" s="3">
        <f t="shared" si="0"/>
        <v>-2283546</v>
      </c>
      <c r="H9" s="3">
        <v>122242249</v>
      </c>
      <c r="I9" s="3">
        <v>122237249</v>
      </c>
    </row>
    <row r="10" spans="1:9" ht="68.25" customHeight="1" outlineLevel="3">
      <c r="A10" s="10" t="s">
        <v>50</v>
      </c>
      <c r="B10" s="11" t="s">
        <v>3</v>
      </c>
      <c r="C10" s="3">
        <v>196653879.4</v>
      </c>
      <c r="D10" s="3">
        <v>71699804.91</v>
      </c>
      <c r="E10" s="3">
        <v>26899581.18</v>
      </c>
      <c r="F10" s="3">
        <f t="shared" si="1"/>
        <v>-124954074.49</v>
      </c>
      <c r="G10" s="3">
        <f t="shared" si="0"/>
        <v>-44800223.73</v>
      </c>
      <c r="H10" s="3">
        <v>27113195.51</v>
      </c>
      <c r="I10" s="3">
        <v>27003050.24</v>
      </c>
    </row>
    <row r="11" spans="1:9" ht="36.75" customHeight="1" outlineLevel="3">
      <c r="A11" s="12" t="s">
        <v>49</v>
      </c>
      <c r="B11" s="13" t="s">
        <v>21</v>
      </c>
      <c r="C11" s="14">
        <v>28491618.71</v>
      </c>
      <c r="D11" s="14">
        <v>25997193.84</v>
      </c>
      <c r="E11" s="14">
        <v>28325458.83</v>
      </c>
      <c r="F11" s="3">
        <f t="shared" si="1"/>
        <v>-2494424.87</v>
      </c>
      <c r="G11" s="3">
        <f t="shared" si="0"/>
        <v>2328264.99</v>
      </c>
      <c r="H11" s="14">
        <v>28530958.83</v>
      </c>
      <c r="I11" s="14">
        <v>28530958.83</v>
      </c>
    </row>
    <row r="12" spans="1:9" ht="63.75" customHeight="1" outlineLevel="3">
      <c r="A12" s="10" t="s">
        <v>48</v>
      </c>
      <c r="B12" s="11" t="s">
        <v>4</v>
      </c>
      <c r="C12" s="3">
        <v>0</v>
      </c>
      <c r="D12" s="3"/>
      <c r="E12" s="3"/>
      <c r="F12" s="3">
        <f t="shared" si="1"/>
        <v>0</v>
      </c>
      <c r="G12" s="3">
        <f t="shared" si="0"/>
        <v>0</v>
      </c>
      <c r="H12" s="3"/>
      <c r="I12" s="3"/>
    </row>
    <row r="13" spans="1:9" ht="65.25" customHeight="1" outlineLevel="3">
      <c r="A13" s="10" t="s">
        <v>47</v>
      </c>
      <c r="B13" s="11" t="s">
        <v>5</v>
      </c>
      <c r="C13" s="3">
        <v>90642325.5</v>
      </c>
      <c r="D13" s="3">
        <v>100852881.42</v>
      </c>
      <c r="E13" s="3">
        <v>104708536.6</v>
      </c>
      <c r="F13" s="3">
        <f t="shared" si="1"/>
        <v>10210555.92</v>
      </c>
      <c r="G13" s="3">
        <f t="shared" si="0"/>
        <v>3855655.18</v>
      </c>
      <c r="H13" s="3">
        <v>99324180.61</v>
      </c>
      <c r="I13" s="3">
        <v>98622535.97</v>
      </c>
    </row>
    <row r="14" spans="1:9" ht="64.5" customHeight="1" outlineLevel="3">
      <c r="A14" s="10" t="s">
        <v>46</v>
      </c>
      <c r="B14" s="11" t="s">
        <v>6</v>
      </c>
      <c r="C14" s="3">
        <v>32328776.63</v>
      </c>
      <c r="D14" s="3">
        <v>35962150.08</v>
      </c>
      <c r="E14" s="3">
        <v>34576277</v>
      </c>
      <c r="F14" s="3">
        <f t="shared" si="1"/>
        <v>3633373.45</v>
      </c>
      <c r="G14" s="3">
        <f t="shared" si="0"/>
        <v>-1385873.08</v>
      </c>
      <c r="H14" s="3">
        <v>34580777</v>
      </c>
      <c r="I14" s="3">
        <v>34580777</v>
      </c>
    </row>
    <row r="15" spans="1:9" ht="38.25" customHeight="1" outlineLevel="3">
      <c r="A15" s="10" t="s">
        <v>45</v>
      </c>
      <c r="B15" s="11" t="s">
        <v>8</v>
      </c>
      <c r="C15" s="3">
        <v>6932915.69</v>
      </c>
      <c r="D15" s="3">
        <v>6944297.83</v>
      </c>
      <c r="E15" s="3">
        <v>7556327.24</v>
      </c>
      <c r="F15" s="3">
        <f t="shared" si="1"/>
        <v>11382.14</v>
      </c>
      <c r="G15" s="3">
        <f t="shared" si="0"/>
        <v>612029.41</v>
      </c>
      <c r="H15" s="3">
        <v>7590527.24</v>
      </c>
      <c r="I15" s="3">
        <v>7635127.24</v>
      </c>
    </row>
    <row r="16" spans="1:9" ht="50.25" customHeight="1" outlineLevel="3">
      <c r="A16" s="10" t="s">
        <v>44</v>
      </c>
      <c r="B16" s="11" t="s">
        <v>9</v>
      </c>
      <c r="C16" s="3">
        <v>62341171.51</v>
      </c>
      <c r="D16" s="3">
        <v>72210160.81</v>
      </c>
      <c r="E16" s="3">
        <v>15268617.02</v>
      </c>
      <c r="F16" s="3">
        <f t="shared" si="1"/>
        <v>9868989.3</v>
      </c>
      <c r="G16" s="3">
        <f t="shared" si="0"/>
        <v>-56941543.79</v>
      </c>
      <c r="H16" s="3">
        <v>10143617.02</v>
      </c>
      <c r="I16" s="3">
        <v>10143617.02</v>
      </c>
    </row>
    <row r="17" spans="1:9" ht="62.25" customHeight="1" outlineLevel="3">
      <c r="A17" s="12" t="s">
        <v>43</v>
      </c>
      <c r="B17" s="13" t="s">
        <v>10</v>
      </c>
      <c r="C17" s="14">
        <v>11688549.13</v>
      </c>
      <c r="D17" s="14">
        <v>13330456.37</v>
      </c>
      <c r="E17" s="14">
        <v>66238307</v>
      </c>
      <c r="F17" s="3">
        <f t="shared" si="1"/>
        <v>1641907.24</v>
      </c>
      <c r="G17" s="3">
        <f t="shared" si="0"/>
        <v>52907850.63</v>
      </c>
      <c r="H17" s="14">
        <v>12673500</v>
      </c>
      <c r="I17" s="14">
        <v>12673500</v>
      </c>
    </row>
    <row r="18" spans="1:9" ht="66" customHeight="1">
      <c r="A18" s="10" t="s">
        <v>42</v>
      </c>
      <c r="B18" s="11" t="s">
        <v>11</v>
      </c>
      <c r="C18" s="3">
        <v>49500</v>
      </c>
      <c r="D18" s="3">
        <v>114240</v>
      </c>
      <c r="E18" s="3">
        <v>117000</v>
      </c>
      <c r="F18" s="3">
        <f t="shared" si="1"/>
        <v>64740</v>
      </c>
      <c r="G18" s="3">
        <f t="shared" si="0"/>
        <v>2760</v>
      </c>
      <c r="H18" s="3">
        <v>112000</v>
      </c>
      <c r="I18" s="3">
        <v>105000</v>
      </c>
    </row>
    <row r="19" spans="1:9" ht="60.75" customHeight="1">
      <c r="A19" s="10" t="s">
        <v>41</v>
      </c>
      <c r="B19" s="11" t="s">
        <v>12</v>
      </c>
      <c r="C19" s="3">
        <v>153152</v>
      </c>
      <c r="D19" s="3">
        <v>125760</v>
      </c>
      <c r="E19" s="3">
        <v>132000</v>
      </c>
      <c r="F19" s="3">
        <f t="shared" si="1"/>
        <v>-27392</v>
      </c>
      <c r="G19" s="3">
        <f t="shared" si="0"/>
        <v>6240</v>
      </c>
      <c r="H19" s="3">
        <v>117000</v>
      </c>
      <c r="I19" s="3">
        <v>117000</v>
      </c>
    </row>
    <row r="20" spans="1:9" ht="69.75" customHeight="1">
      <c r="A20" s="8" t="s">
        <v>40</v>
      </c>
      <c r="B20" s="11" t="s">
        <v>7</v>
      </c>
      <c r="C20" s="3">
        <v>10000</v>
      </c>
      <c r="D20" s="3">
        <v>123927360</v>
      </c>
      <c r="E20" s="3">
        <v>25000</v>
      </c>
      <c r="F20" s="3">
        <f t="shared" si="1"/>
        <v>123917360</v>
      </c>
      <c r="G20" s="3">
        <f t="shared" si="0"/>
        <v>-123902360</v>
      </c>
      <c r="H20" s="3">
        <v>25000</v>
      </c>
      <c r="I20" s="3">
        <v>25000</v>
      </c>
    </row>
    <row r="21" spans="1:9" ht="65.25" customHeight="1">
      <c r="A21" s="15" t="s">
        <v>39</v>
      </c>
      <c r="B21" s="11" t="s">
        <v>20</v>
      </c>
      <c r="C21" s="3">
        <v>23362839.53</v>
      </c>
      <c r="D21" s="3">
        <v>7453416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77.25" customHeight="1">
      <c r="A22" s="16" t="s">
        <v>38</v>
      </c>
      <c r="B22" s="2" t="s">
        <v>23</v>
      </c>
      <c r="C22" s="3">
        <v>59325687.95</v>
      </c>
      <c r="D22" s="3">
        <v>182222666.38</v>
      </c>
      <c r="E22" s="3">
        <v>50569796.21</v>
      </c>
      <c r="F22" s="3">
        <f t="shared" si="1"/>
        <v>122896978.43</v>
      </c>
      <c r="G22" s="3">
        <f t="shared" si="0"/>
        <v>-131652870.17</v>
      </c>
      <c r="H22" s="3">
        <v>71964436.96</v>
      </c>
      <c r="I22" s="3">
        <v>71964436.96</v>
      </c>
    </row>
    <row r="23" spans="1:9" ht="77.25" customHeight="1">
      <c r="A23" s="16" t="s">
        <v>37</v>
      </c>
      <c r="B23" s="2" t="s">
        <v>29</v>
      </c>
      <c r="C23" s="3">
        <v>60000</v>
      </c>
      <c r="D23" s="3">
        <v>25000</v>
      </c>
      <c r="E23" s="3">
        <v>5000</v>
      </c>
      <c r="F23" s="3">
        <f t="shared" si="1"/>
        <v>-35000</v>
      </c>
      <c r="G23" s="3">
        <f t="shared" si="0"/>
        <v>-20000</v>
      </c>
      <c r="H23" s="3">
        <v>5000</v>
      </c>
      <c r="I23" s="3">
        <v>5000</v>
      </c>
    </row>
    <row r="24" spans="1:9" ht="101.25" customHeight="1">
      <c r="A24" s="10" t="s">
        <v>16</v>
      </c>
      <c r="B24" s="17" t="s">
        <v>19</v>
      </c>
      <c r="C24" s="3">
        <v>147213064.61</v>
      </c>
      <c r="D24" s="3">
        <v>155769403.76</v>
      </c>
      <c r="E24" s="3">
        <v>163508949.38</v>
      </c>
      <c r="F24" s="3">
        <f t="shared" si="1"/>
        <v>8556339.15</v>
      </c>
      <c r="G24" s="3">
        <f t="shared" si="0"/>
        <v>7739545.62</v>
      </c>
      <c r="H24" s="3">
        <v>163707173.38</v>
      </c>
      <c r="I24" s="3">
        <v>165919119.49</v>
      </c>
    </row>
    <row r="25" spans="1:9" ht="17.25" customHeight="1">
      <c r="A25" s="23" t="s">
        <v>13</v>
      </c>
      <c r="B25" s="23"/>
      <c r="C25" s="3">
        <f>C5+C6+C7+C8+C9+C10+C11+C12+C13+C14+C15+C16+C17+C18+C19+C20+C22+C24+C21</f>
        <v>1695298579.66</v>
      </c>
      <c r="D25" s="3">
        <f>SUM(D5:D24)</f>
        <v>1943133726.68</v>
      </c>
      <c r="E25" s="3">
        <f>SUM(E5:E24)</f>
        <v>1697663720.22</v>
      </c>
      <c r="F25" s="3">
        <f>SUM(F5:F24)</f>
        <v>263684570.55</v>
      </c>
      <c r="G25" s="3">
        <f>+E25-D25</f>
        <v>-245470006.46</v>
      </c>
      <c r="H25" s="3">
        <f>H5+H6+H7+H8+H9+H10+H11+H12+H13+H14+H15+H16+H17+H18+H19+H20+H22+H24+H21+H23</f>
        <v>1684589889.51</v>
      </c>
      <c r="I25" s="3">
        <f>I5+I6+I7+I8+I9+I10+I11+I12+I13+I14+I15+I16+I17+I18+I19+I20+I22+I24+I21+I23</f>
        <v>1718760319.26</v>
      </c>
    </row>
    <row r="26" spans="5:9" ht="15">
      <c r="E26" s="20"/>
      <c r="F26" s="20"/>
      <c r="G26" s="20"/>
      <c r="H26" s="21"/>
      <c r="I26" s="22"/>
    </row>
    <row r="27" spans="3:9" ht="15">
      <c r="C27" s="20"/>
      <c r="D27" s="20"/>
      <c r="E27" s="20"/>
      <c r="F27" s="20"/>
      <c r="G27" s="20"/>
      <c r="H27" s="21"/>
      <c r="I27" s="22"/>
    </row>
  </sheetData>
  <sheetProtection/>
  <mergeCells count="3">
    <mergeCell ref="A25:B25"/>
    <mergeCell ref="A1:I1"/>
    <mergeCell ref="A2:I2"/>
  </mergeCells>
  <printOptions horizontalCentered="1"/>
  <pageMargins left="0.3937007874015748" right="0" top="0.7874015748031497" bottom="0.7874015748031497" header="0" footer="0"/>
  <pageSetup cellComments="asDisplayed" fitToHeight="0" horizontalDpi="600" verticalDpi="600" orientation="landscape" paperSize="9" scale="70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Прокопьева Людмила Ивановна</cp:lastModifiedBy>
  <cp:lastPrinted>2022-11-02T02:14:09Z</cp:lastPrinted>
  <dcterms:created xsi:type="dcterms:W3CDTF">2014-10-06T23:30:42Z</dcterms:created>
  <dcterms:modified xsi:type="dcterms:W3CDTF">2022-11-15T05:57:08Z</dcterms:modified>
  <cp:category/>
  <cp:version/>
  <cp:contentType/>
  <cp:contentStatus/>
</cp:coreProperties>
</file>