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80" windowHeight="1170" activeTab="0"/>
  </bookViews>
  <sheets>
    <sheet name="Документ" sheetId="1" r:id="rId1"/>
  </sheets>
  <definedNames>
    <definedName name="_xlnm.Print_Titles" localSheetId="0">'Документ'!$8:$8</definedName>
    <definedName name="SHEET_TITLE" localSheetId="0">"Документ"</definedName>
  </definedNames>
  <calcPr fullCalcOnLoad="1" fullPrecision="0"/>
</workbook>
</file>

<file path=xl/sharedStrings.xml><?xml version="1.0" encoding="utf-8"?>
<sst xmlns="http://schemas.openxmlformats.org/spreadsheetml/2006/main" count="298" uniqueCount="125">
  <si>
    <t>Наименование</t>
  </si>
  <si>
    <t>(тыс. рублей)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</si>
  <si>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</si>
  <si>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Муниципальная программа  "Развитие водохозяйственного комплекса в  Арсеньевском городском округе" на 2015 -2020 годы</t>
  </si>
  <si>
    <t>Подпрограмма "Развитие массовой физической культуры и спорта в Арсеньевском городском округе"</t>
  </si>
  <si>
    <t>Подпрограмма "Ремонт автомобильных дорог общего пользования Арсеньевского городского округа" на 2015-2017 годы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</si>
  <si>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</si>
  <si>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</si>
  <si>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</si>
  <si>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</si>
  <si>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в том числе:                                                                                                           - средства Фонда</t>
  </si>
  <si>
    <t>-федеральный бюджет</t>
  </si>
  <si>
    <t>Исполнено</t>
  </si>
  <si>
    <t xml:space="preserve"> целевая статья</t>
  </si>
  <si>
    <t>- средства фонда</t>
  </si>
  <si>
    <t>0,000</t>
  </si>
  <si>
    <t xml:space="preserve">  в том числе                                      -федеральный бюджет</t>
  </si>
  <si>
    <t xml:space="preserve"> в том числе                                             - средства фонда</t>
  </si>
  <si>
    <t xml:space="preserve">  в том числе                                      - средства фонда</t>
  </si>
  <si>
    <t>Муниципальная программа "Экономическое развитие и инновационная экономика в  Арсеньевском городском округе"  на 2015-2020 годы</t>
  </si>
  <si>
    <t>Подпрограмма "Управление имуществом, находящимся в собственности и в ведении  Арсеньевского городского округа" на 2015-2020 годы</t>
  </si>
  <si>
    <t>Муниципальная программа "Развитие  образования Арсеньевского городского округа" на 2015-2020 годы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</si>
  <si>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</si>
  <si>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</si>
  <si>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</si>
  <si>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>Мероприятия муниципальной программы "Развитие образования Арсеньевского городского округа" на 2015-2020 годы</t>
  </si>
  <si>
    <t>Муниципальная программа "Доступная среда" на период 2016-2020 годы</t>
  </si>
  <si>
    <t>Муниципальная программа "Благоустройство Арсеньевского городского округа" на 2015-2018 годы</t>
  </si>
  <si>
    <t xml:space="preserve">Подпрограмма "Содержание территории Арсеньевского городского округа" </t>
  </si>
  <si>
    <t xml:space="preserve">Подпрограмма "Содержание территории кладбищ" 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</si>
  <si>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</si>
  <si>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</si>
  <si>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Муниципальная программа "Развитие культуры Арсеньевского городского округа" на 2014-2020 годы</t>
  </si>
  <si>
    <t>Подпрограмма "Развитие информационно-библиотечного обслуживания населения Арсеньевского городского округа" на 2014-2020 годы</t>
  </si>
  <si>
    <t>Мероприятия муниципальной программы "Развитие культуры Арсеньевского городского округа" на 2014-2020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</si>
  <si>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2015-2020 годы</t>
  </si>
  <si>
    <t>Муниципальная  программа "Развитие физической культуры и  спорта  в Арсеньевском городском округе" на 2015-2020 годы</t>
  </si>
  <si>
    <t>Подпрограмма "Профилактика злоупотребления наркотическими средствами, психотропными веществами и их прекурсорами"</t>
  </si>
  <si>
    <t>Мероприятия муниципальной  программы "Развитие физической культуры и  спорта  в Арсеньевском городском округе" на 2015-2020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</si>
  <si>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2016-2018 годы</t>
  </si>
  <si>
    <t>Муниципальная программа "Информационное общество" на 2015-2020 годы</t>
  </si>
  <si>
    <t>Муниципальная программа "Развитие транспортного комплекса Арсеньевского городского округа" на 2015-2020 годы</t>
  </si>
  <si>
    <t>Подпрограмма "Ремонт дворовых территорий многоквартирных домов и проездов к дворовым территориям многоквартирных домов"</t>
  </si>
  <si>
    <t>Подпрограмма "Повышение безопасности дорожного движения на территории  Арсеньевского городского округа"</t>
  </si>
  <si>
    <t>Муниципальная программа "Энергоэффективность и развитие энергетики Арсеньевского городского округа" на 2015 – 2020 годы</t>
  </si>
  <si>
    <t>Подпрограмма "Энергосбережение и повышение энергетической эффективности в Арсеньевском городском округе" на 2015-2020 годы</t>
  </si>
  <si>
    <t>Подпрограмма "Обслуживание уличного освещения Арсеньевского городского округа" на 2015-2020 годы</t>
  </si>
  <si>
    <t>Мероприятия муниципальной программы "Энергоэффективность и развитие энергетики Арсеньевского городского округа" на 2015 – 2020 годы</t>
  </si>
  <si>
    <t>Муниципальная программа "Противодействие коррупции в органах местного самоуправления Арсеньевского городского округа" на 2016 – 2020 годы</t>
  </si>
  <si>
    <t>Муниципальная программа "Развитие муниципальной службы в Арсеньевском городском округе" на 2014 – 2020 годы</t>
  </si>
  <si>
    <t>Подпрограмма "Подготовка спортивного резерва  в Арсеньевском городском округе"</t>
  </si>
  <si>
    <t>Подпрограмма "Содержание и развитие системы ливневой канализации Арсеньевского городского округа"</t>
  </si>
  <si>
    <t xml:space="preserve">Подпрограмма "Формирование совреме6нной городской среды на территории Арсеньевского городского округа" </t>
  </si>
  <si>
    <t>Подпрограмма  "Ремонт муниципального жилищного фонда" на 2015-2020 годы</t>
  </si>
  <si>
    <t>Подпрограмма "Чистая вода" на территории Арсеньевского городского округа" на 2015-2020 годы</t>
  </si>
  <si>
    <t>Подпрограмма "Обеспечение жильем молодых семей Арсеньевского городского округа"  на 2015 – 2020 годы</t>
  </si>
  <si>
    <t>Муниципальная программа "Безопасный город" на 2017-2020 годы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</si>
  <si>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</si>
  <si>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</si>
  <si>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Мероприятия муниципальной программы "Развитие водохозяйственного комплекса в Арсеньевском городском округе" на 2015-2020 годы</t>
  </si>
  <si>
    <t>08 9 00 00000</t>
  </si>
  <si>
    <t>08 0 00 00000</t>
  </si>
  <si>
    <t>07 9 00 00000</t>
  </si>
  <si>
    <t>07 3 00 00000</t>
  </si>
  <si>
    <t>Муниципальная программа "Развитие внутреннего и въездного туризма на территории Арсеньевского округа " на 2016-2019 годы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</si>
  <si>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</si>
  <si>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</si>
  <si>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</si>
  <si>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</si>
  <si>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</si>
  <si>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</si>
  <si>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</si>
  <si>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</si>
  <si>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</si>
  <si>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</si>
  <si>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</si>
  <si>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</si>
  <si>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</si>
  <si>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</si>
  <si>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</si>
  <si>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</si>
  <si>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</si>
  <si>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</si>
  <si>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</si>
  <si>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</si>
  <si>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</si>
  <si>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</si>
  <si>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</si>
  <si>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</si>
  <si>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</si>
  <si>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</si>
  <si>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</si>
  <si>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</si>
  <si>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05 1 00 00000</t>
  </si>
  <si>
    <t>05 9 00 00000</t>
  </si>
  <si>
    <t>06 1 00 00000</t>
  </si>
  <si>
    <t>06 2 00 00000</t>
  </si>
  <si>
    <t>06 3 00 00000</t>
  </si>
  <si>
    <t>06 4 00 00000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</si>
  <si>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</si>
  <si>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</si>
  <si>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</si>
  <si>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</si>
  <si>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</si>
  <si>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</si>
  <si>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</si>
  <si>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</si>
  <si>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</si>
  <si>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</si>
  <si>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</si>
  <si>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</si>
  <si>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Муниципальная программа  "Переселение граждан из аварийного жилищного фонда в Арсеньевском городском округе" на 2016-2020 годы</t>
  </si>
  <si>
    <t>Подпрограмма "Озеленение Арсеньевского городского округа"</t>
  </si>
  <si>
    <t>12 4 00 00000</t>
  </si>
  <si>
    <t>12 3 00 00000</t>
  </si>
  <si>
    <t>18 0 00 00000</t>
  </si>
  <si>
    <t>,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</si>
  <si>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2015-2020 годы</t>
  </si>
  <si>
    <t>Подпрограмма "Строительство автомобильных дорог общего пользования местного значения на территории Арсеньевского городского округа</t>
  </si>
  <si>
    <t>Муниципальная программа "Формирование современной городской среды городского округа" на 2018-2022 годы</t>
  </si>
  <si>
    <t>Подпрограмма "Развитие малого и среднего предпринимательства в Арсеньевском городском округе" на 2015-2020 годы</t>
  </si>
  <si>
    <t>Подпрограмма "Долгосрочное финансовое планирование и организация бюджетного процесса в Арсеньевском городском округе" на 2015-2020 годы</t>
  </si>
  <si>
    <t>Уточненный бюджет на 01.07.2018 год</t>
  </si>
  <si>
    <t>1169,053</t>
  </si>
  <si>
    <t>Информация о расходах на выполнение муниципальных программ на Арсеньевского городского округа  на 01.07.2018 год.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</si>
</sst>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#,##0.000"/>
    <numFmt numFmtId="166" formatCode="#,##0.0000"/>
    <numFmt numFmtId="167" formatCode="#,##0.000000"/>
  </numFmts>
  <fonts count="5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2"/>
      <color indexed="8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 vertical="top" wrapText="1"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wrapText="1"/>
      <protection locked="0"/>
    </xf>
    <xf numFmtId="49" fontId="11" fillId="0" borderId="10" xfId="53" applyNumberFormat="1" applyFont="1" applyFill="1" applyBorder="1" applyAlignment="1">
      <alignment horizontal="center" vertical="justify" wrapText="1" shrinkToFi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49" fontId="11" fillId="0" borderId="10" xfId="0" applyNumberFormat="1" applyFont="1" applyBorder="1" applyAlignment="1">
      <alignment wrapText="1"/>
    </xf>
    <xf numFmtId="0" fontId="12" fillId="0" borderId="10" xfId="53" applyFont="1" applyFill="1" applyBorder="1" applyAlignment="1">
      <alignment horizontal="justify" vertical="top" wrapText="1"/>
      <protection/>
    </xf>
    <xf numFmtId="165" fontId="12" fillId="0" borderId="10" xfId="53" applyNumberFormat="1" applyFont="1" applyFill="1" applyBorder="1" applyAlignment="1">
      <alignment horizontal="center" vertical="justify" wrapText="1" shrinkToFit="1"/>
      <protection/>
    </xf>
    <xf numFmtId="164" fontId="0" fillId="0" borderId="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>
      <alignment horizontal="justify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164" fontId="11" fillId="0" borderId="10" xfId="53" applyNumberFormat="1" applyFont="1" applyFill="1" applyBorder="1" applyAlignment="1">
      <alignment horizontal="center" vertical="justify" wrapText="1" shrinkToFit="1"/>
      <protection/>
    </xf>
    <xf numFmtId="165" fontId="10" fillId="0" borderId="10" xfId="0" applyNumberFormat="1" applyFont="1" applyFill="1" applyBorder="1" applyAlignment="1" applyProtection="1">
      <alignment horizontal="center" vertical="top" shrinkToFit="1"/>
      <protection/>
    </xf>
    <xf numFmtId="165" fontId="9" fillId="0" borderId="10" xfId="0" applyNumberFormat="1" applyFont="1" applyFill="1" applyBorder="1" applyAlignment="1" applyProtection="1">
      <alignment horizontal="center" vertical="top" shrinkToFit="1"/>
      <protection/>
    </xf>
    <xf numFmtId="164" fontId="10" fillId="0" borderId="10" xfId="0" applyNumberFormat="1" applyFont="1" applyFill="1" applyBorder="1" applyAlignment="1" applyProtection="1">
      <alignment horizontal="center" vertical="top" shrinkToFit="1"/>
      <protection/>
    </xf>
    <xf numFmtId="49" fontId="14" fillId="0" borderId="10" xfId="0" applyNumberFormat="1" applyFont="1" applyFill="1" applyBorder="1" applyAlignment="1" applyProtection="1">
      <alignment wrapText="1"/>
      <protection locked="0"/>
    </xf>
    <xf numFmtId="165" fontId="11" fillId="0" borderId="10" xfId="53" applyNumberFormat="1" applyFont="1" applyFill="1" applyBorder="1" applyAlignment="1">
      <alignment horizontal="center" vertical="justify" wrapText="1" shrinkToFit="1"/>
      <protection/>
    </xf>
    <xf numFmtId="164" fontId="12" fillId="0" borderId="10" xfId="53" applyNumberFormat="1" applyFont="1" applyFill="1" applyBorder="1" applyAlignment="1">
      <alignment horizontal="center" vertical="justify" wrapText="1" shrinkToFit="1"/>
      <protection/>
    </xf>
    <xf numFmtId="164" fontId="9" fillId="0" borderId="10" xfId="0" applyNumberFormat="1" applyFont="1" applyFill="1" applyBorder="1" applyAlignment="1" applyProtection="1">
      <alignment horizontal="center" vertical="top" shrinkToFit="1"/>
      <protection/>
    </xf>
    <xf numFmtId="0" fontId="15" fillId="0" borderId="12" xfId="0" applyNumberFormat="1" applyFont="1" applyFill="1" applyBorder="1" applyAlignment="1" applyProtection="1">
      <alignment/>
      <protection/>
    </xf>
    <xf numFmtId="164" fontId="16" fillId="0" borderId="10" xfId="53" applyNumberFormat="1" applyFont="1" applyFill="1" applyBorder="1" applyAlignment="1">
      <alignment horizontal="center" vertical="justify" wrapText="1" shrinkToFit="1"/>
      <protection/>
    </xf>
    <xf numFmtId="164" fontId="9" fillId="0" borderId="10" xfId="0" applyNumberFormat="1" applyFont="1" applyFill="1" applyBorder="1" applyAlignment="1" applyProtection="1">
      <alignment horizontal="center" wrapText="1"/>
      <protection locked="0"/>
    </xf>
    <xf numFmtId="166" fontId="11" fillId="0" borderId="10" xfId="53" applyNumberFormat="1" applyFont="1" applyFill="1" applyBorder="1" applyAlignment="1">
      <alignment horizontal="center" vertical="justify" wrapText="1" shrinkToFit="1"/>
      <protection/>
    </xf>
    <xf numFmtId="164" fontId="14" fillId="0" borderId="10" xfId="0" applyNumberFormat="1" applyFont="1" applyFill="1" applyBorder="1" applyAlignment="1" applyProtection="1">
      <alignment horizontal="center" vertical="top" shrinkToFit="1"/>
      <protection/>
    </xf>
    <xf numFmtId="164" fontId="15" fillId="0" borderId="10" xfId="0" applyNumberFormat="1" applyFont="1" applyFill="1" applyBorder="1" applyAlignment="1" applyProtection="1">
      <alignment vertical="justify"/>
      <protection/>
    </xf>
    <xf numFmtId="164" fontId="6" fillId="0" borderId="0" xfId="0" applyNumberFormat="1" applyFont="1" applyFill="1" applyBorder="1" applyAlignment="1" applyProtection="1">
      <alignment/>
      <protection locked="0"/>
    </xf>
    <xf numFmtId="164" fontId="17" fillId="0" borderId="10" xfId="53" applyNumberFormat="1" applyFont="1" applyFill="1" applyBorder="1" applyAlignment="1">
      <alignment horizontal="center" vertical="justify" wrapText="1" shrinkToFit="1"/>
      <protection/>
    </xf>
    <xf numFmtId="167" fontId="10" fillId="0" borderId="10" xfId="0" applyNumberFormat="1" applyFont="1" applyFill="1" applyBorder="1" applyAlignment="1" applyProtection="1">
      <alignment horizontal="center" vertical="top" shrinkToFit="1"/>
      <protection/>
    </xf>
    <xf numFmtId="166" fontId="9" fillId="0" borderId="10" xfId="0" applyNumberFormat="1" applyFont="1" applyFill="1" applyBorder="1" applyAlignment="1" applyProtection="1">
      <alignment horizontal="center" vertical="top" shrinkToFit="1"/>
      <protection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49" fontId="18" fillId="0" borderId="10" xfId="0" applyNumberFormat="1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justify"/>
    </xf>
    <xf numFmtId="49" fontId="18" fillId="0" borderId="10" xfId="0" applyNumberFormat="1" applyFont="1" applyBorder="1" applyAlignment="1">
      <alignment horizontal="justify"/>
    </xf>
    <xf numFmtId="49" fontId="19" fillId="0" borderId="10" xfId="0" applyNumberFormat="1" applyFont="1" applyBorder="1" applyAlignment="1">
      <alignment wrapText="1"/>
    </xf>
    <xf numFmtId="49" fontId="19" fillId="0" borderId="10" xfId="0" applyNumberFormat="1" applyFont="1" applyFill="1" applyBorder="1" applyAlignment="1">
      <alignment horizontal="justify"/>
    </xf>
    <xf numFmtId="49" fontId="18" fillId="0" borderId="10" xfId="53" applyNumberFormat="1" applyFont="1" applyFill="1" applyBorder="1" applyAlignment="1">
      <alignment horizontal="justify" vertical="top" wrapText="1"/>
      <protection/>
    </xf>
    <xf numFmtId="49" fontId="18" fillId="0" borderId="12" xfId="53" applyNumberFormat="1" applyFont="1" applyFill="1" applyBorder="1" applyAlignment="1">
      <alignment horizontal="justify" vertical="top" wrapText="1"/>
      <protection/>
    </xf>
    <xf numFmtId="0" fontId="20" fillId="0" borderId="12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wrapText="1"/>
      <protection locked="0"/>
    </xf>
    <xf numFmtId="49" fontId="14" fillId="0" borderId="12" xfId="0" applyNumberFormat="1" applyFont="1" applyFill="1" applyBorder="1" applyAlignment="1" applyProtection="1">
      <alignment vertical="top" wrapText="1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52" applyFont="1" applyFill="1" applyAlignment="1">
      <alignment horizontal="right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 6, 7 раздел подразде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4"/>
  <sheetViews>
    <sheetView tabSelected="1" zoomScaleSheetLayoutView="100" zoomScalePageLayoutView="0" workbookViewId="0" topLeftCell="A4">
      <selection activeCell="A5" sqref="A5:D5"/>
    </sheetView>
  </sheetViews>
  <sheetFormatPr defaultColWidth="10.28125" defaultRowHeight="12.75" outlineLevelRow="3"/>
  <cols>
    <col min="1" max="1" width="35.7109375" style="2" customWidth="1"/>
    <col min="2" max="2" width="11.00390625" style="2" customWidth="1"/>
    <col min="3" max="3" width="20.57421875" style="2" customWidth="1"/>
    <col min="4" max="4" width="20.57421875" style="1" customWidth="1"/>
  </cols>
  <sheetData>
    <row r="1" spans="3:4" ht="0.75" customHeight="1">
      <c r="C1" s="56"/>
      <c r="D1" s="56"/>
    </row>
    <row r="2" spans="3:4" ht="16.5" hidden="1">
      <c r="C2" s="56"/>
      <c r="D2" s="56"/>
    </row>
    <row r="3" spans="3:4" ht="16.5">
      <c r="C3" s="56"/>
      <c r="D3" s="56"/>
    </row>
    <row r="4" spans="3:4" ht="16.5">
      <c r="C4" s="55"/>
      <c r="D4" s="55"/>
    </row>
    <row r="5" spans="1:4" ht="69.75" customHeight="1">
      <c r="A5" s="54" t="s">
        <v>124</v>
      </c>
      <c r="B5" s="54"/>
      <c r="C5" s="54"/>
      <c r="D5" s="54"/>
    </row>
    <row r="6" spans="1:4" ht="21.75" customHeight="1">
      <c r="A6" s="53" t="s">
        <v>1</v>
      </c>
      <c r="B6" s="53"/>
      <c r="C6" s="53"/>
      <c r="D6" s="53"/>
    </row>
    <row r="7" spans="1:6" ht="55.5" customHeight="1">
      <c r="A7" s="4" t="s">
        <v>0</v>
      </c>
      <c r="B7" s="7" t="s">
        <v>13</v>
      </c>
      <c r="C7" s="7" t="s">
        <v>122</v>
      </c>
      <c r="D7" s="7" t="s">
        <v>12</v>
      </c>
      <c r="E7" s="17"/>
      <c r="F7" s="18"/>
    </row>
    <row r="8" spans="1:6" ht="16.5">
      <c r="A8" s="4">
        <v>1</v>
      </c>
      <c r="B8" s="4">
        <v>2</v>
      </c>
      <c r="C8" s="4">
        <v>3</v>
      </c>
      <c r="D8" s="4">
        <v>4</v>
      </c>
      <c r="E8" s="17"/>
      <c r="F8" s="18"/>
    </row>
    <row r="9" spans="1:6" ht="68.25" customHeight="1">
      <c r="A9" s="8" t="s">
        <v>19</v>
      </c>
      <c r="B9" s="41" t="s">
        <v>80</v>
      </c>
      <c r="C9" s="34">
        <f>C10+C11+C12</f>
        <v>43848.64665</v>
      </c>
      <c r="D9" s="34">
        <f>D10+D11+D12</f>
        <v>16966.34715</v>
      </c>
      <c r="E9" s="17"/>
      <c r="F9" s="18"/>
    </row>
    <row r="10" spans="1:6" ht="38.25" customHeight="1">
      <c r="A10" s="26" t="s">
        <v>16</v>
      </c>
      <c r="B10" s="41"/>
      <c r="C10" s="29">
        <f>C14+C18+C254</f>
        <v>3311.65062</v>
      </c>
      <c r="D10" s="29">
        <f>D14+D18+D254</f>
        <v>1015.18198</v>
      </c>
      <c r="E10" s="17"/>
      <c r="F10" s="18"/>
    </row>
    <row r="11" spans="1:6" ht="18" customHeight="1">
      <c r="A11" s="26" t="s">
        <v>6</v>
      </c>
      <c r="B11" s="41"/>
      <c r="C11" s="29">
        <f>C15+C19+C255</f>
        <v>1485.61138</v>
      </c>
      <c r="D11" s="29">
        <f>D15+D19+D255</f>
        <v>138.4339</v>
      </c>
      <c r="E11" s="17"/>
      <c r="F11" s="18"/>
    </row>
    <row r="12" spans="1:6" ht="18" customHeight="1">
      <c r="A12" s="26" t="s">
        <v>7</v>
      </c>
      <c r="B12" s="41"/>
      <c r="C12" s="29">
        <f>C16+C20+C256+C24</f>
        <v>39051.38465</v>
      </c>
      <c r="D12" s="29">
        <f>D16+D20+D256+D24</f>
        <v>15812.73127</v>
      </c>
      <c r="E12" s="17"/>
      <c r="F12" s="18"/>
    </row>
    <row r="13" spans="1:6" ht="60.75" customHeight="1" outlineLevel="1">
      <c r="A13" s="9" t="s">
        <v>120</v>
      </c>
      <c r="B13" s="42" t="s">
        <v>81</v>
      </c>
      <c r="C13" s="25">
        <f>C14+C15+C16</f>
        <v>5597.262</v>
      </c>
      <c r="D13" s="25">
        <f>D14+D15+D16</f>
        <v>1269.91228</v>
      </c>
      <c r="E13" s="17"/>
      <c r="F13" s="18"/>
    </row>
    <row r="14" spans="1:6" ht="21" customHeight="1" outlineLevel="1">
      <c r="A14" s="5" t="s">
        <v>11</v>
      </c>
      <c r="B14" s="42"/>
      <c r="C14" s="25">
        <v>3311.65062</v>
      </c>
      <c r="D14" s="25">
        <v>1015.18198</v>
      </c>
      <c r="E14" s="17"/>
      <c r="F14" s="18"/>
    </row>
    <row r="15" spans="1:6" ht="19.5" customHeight="1" outlineLevel="1">
      <c r="A15" s="5" t="s">
        <v>6</v>
      </c>
      <c r="B15" s="42"/>
      <c r="C15" s="25">
        <v>1485.61138</v>
      </c>
      <c r="D15" s="25">
        <v>138.4339</v>
      </c>
      <c r="E15" s="17"/>
      <c r="F15" s="18"/>
    </row>
    <row r="16" spans="1:6" ht="20.25" customHeight="1" outlineLevel="1">
      <c r="A16" s="5" t="s">
        <v>7</v>
      </c>
      <c r="B16" s="42"/>
      <c r="C16" s="25">
        <v>800</v>
      </c>
      <c r="D16" s="25">
        <v>116.2964</v>
      </c>
      <c r="E16" s="17"/>
      <c r="F16" s="18"/>
    </row>
    <row r="17" spans="1:6" ht="75" outlineLevel="1">
      <c r="A17" s="9" t="s">
        <v>20</v>
      </c>
      <c r="B17" s="42" t="s">
        <v>82</v>
      </c>
      <c r="C17" s="25">
        <f>C18+C19+C20</f>
        <v>18774.5</v>
      </c>
      <c r="D17" s="25">
        <f>D18+D19+D20</f>
        <v>5642.0562</v>
      </c>
      <c r="E17" s="17"/>
      <c r="F17" s="18"/>
    </row>
    <row r="18" spans="1:6" ht="15.75" outlineLevel="1">
      <c r="A18" s="5" t="s">
        <v>11</v>
      </c>
      <c r="B18" s="42"/>
      <c r="C18" s="27">
        <v>0</v>
      </c>
      <c r="D18" s="23">
        <v>0</v>
      </c>
      <c r="E18" s="17"/>
      <c r="F18" s="18"/>
    </row>
    <row r="19" spans="1:6" ht="15.75" outlineLevel="1">
      <c r="A19" s="5" t="s">
        <v>6</v>
      </c>
      <c r="B19" s="42"/>
      <c r="C19" s="27">
        <v>0</v>
      </c>
      <c r="D19" s="23">
        <v>0</v>
      </c>
      <c r="E19" s="17"/>
      <c r="F19" s="18"/>
    </row>
    <row r="20" spans="1:6" ht="15.75" outlineLevel="1">
      <c r="A20" s="5" t="s">
        <v>7</v>
      </c>
      <c r="B20" s="42"/>
      <c r="C20" s="22">
        <v>18774.5</v>
      </c>
      <c r="D20" s="38">
        <v>5642.0562</v>
      </c>
      <c r="E20" s="17"/>
      <c r="F20" s="18"/>
    </row>
    <row r="21" spans="1:6" ht="76.5" customHeight="1" outlineLevel="2">
      <c r="A21" s="9" t="s">
        <v>121</v>
      </c>
      <c r="B21" s="42" t="s">
        <v>83</v>
      </c>
      <c r="C21" s="25">
        <f>C22+C23+C24</f>
        <v>19476.88465</v>
      </c>
      <c r="D21" s="25">
        <f>D22+D23+D24</f>
        <v>10054.37867</v>
      </c>
      <c r="E21" s="17"/>
      <c r="F21" s="18"/>
    </row>
    <row r="22" spans="1:6" ht="15.75" outlineLevel="2">
      <c r="A22" s="5" t="s">
        <v>11</v>
      </c>
      <c r="B22" s="42"/>
      <c r="C22" s="27">
        <v>0</v>
      </c>
      <c r="D22" s="23">
        <v>0</v>
      </c>
      <c r="E22" s="17"/>
      <c r="F22" s="18"/>
    </row>
    <row r="23" spans="1:6" ht="15.75" outlineLevel="2">
      <c r="A23" s="5" t="s">
        <v>6</v>
      </c>
      <c r="B23" s="42"/>
      <c r="C23" s="27">
        <v>0</v>
      </c>
      <c r="D23" s="23">
        <v>0</v>
      </c>
      <c r="E23" s="17"/>
      <c r="F23" s="18"/>
    </row>
    <row r="24" spans="1:6" ht="15.75" outlineLevel="2">
      <c r="A24" s="5" t="s">
        <v>7</v>
      </c>
      <c r="B24" s="42"/>
      <c r="C24" s="22">
        <v>19476.88465</v>
      </c>
      <c r="D24" s="25">
        <v>10054.37867</v>
      </c>
      <c r="E24" s="17"/>
      <c r="F24" s="18"/>
    </row>
    <row r="25" spans="1:6" ht="55.5" customHeight="1" outlineLevel="2">
      <c r="A25" s="10" t="s">
        <v>21</v>
      </c>
      <c r="B25" s="43" t="s">
        <v>79</v>
      </c>
      <c r="C25" s="34">
        <f>C26+C27+C28</f>
        <v>679283.241</v>
      </c>
      <c r="D25" s="34">
        <f>D26+D27+D28</f>
        <v>325621.0972</v>
      </c>
      <c r="E25" s="17"/>
      <c r="F25" s="18"/>
    </row>
    <row r="26" spans="1:6" ht="25.5" customHeight="1" outlineLevel="2">
      <c r="A26" s="26" t="s">
        <v>16</v>
      </c>
      <c r="B26" s="43"/>
      <c r="C26" s="28">
        <f aca="true" t="shared" si="0" ref="C26:D28">C30+C34+C38+C42</f>
        <v>1025.48</v>
      </c>
      <c r="D26" s="28">
        <f t="shared" si="0"/>
        <v>0</v>
      </c>
      <c r="E26" s="17"/>
      <c r="F26" s="18"/>
    </row>
    <row r="27" spans="1:6" ht="14.25" customHeight="1" outlineLevel="2">
      <c r="A27" s="26" t="s">
        <v>6</v>
      </c>
      <c r="B27" s="43"/>
      <c r="C27" s="28">
        <f t="shared" si="0"/>
        <v>358535.442</v>
      </c>
      <c r="D27" s="28">
        <f t="shared" si="0"/>
        <v>183843.3442</v>
      </c>
      <c r="E27" s="17"/>
      <c r="F27" s="18"/>
    </row>
    <row r="28" spans="1:6" ht="14.25" customHeight="1" outlineLevel="2">
      <c r="A28" s="26" t="s">
        <v>7</v>
      </c>
      <c r="B28" s="43"/>
      <c r="C28" s="28">
        <f t="shared" si="0"/>
        <v>319722.319</v>
      </c>
      <c r="D28" s="28">
        <f t="shared" si="0"/>
        <v>141777.753</v>
      </c>
      <c r="E28" s="17"/>
      <c r="F28" s="18"/>
    </row>
    <row r="29" spans="1:6" ht="65.25" customHeight="1" outlineLevel="2">
      <c r="A29" s="9" t="s">
        <v>22</v>
      </c>
      <c r="B29" s="42" t="s">
        <v>84</v>
      </c>
      <c r="C29" s="25">
        <f>C30+C31+C32</f>
        <v>292489.339</v>
      </c>
      <c r="D29" s="25">
        <f>D30+D31+D32</f>
        <v>131372.91037</v>
      </c>
      <c r="E29" s="17"/>
      <c r="F29" s="18"/>
    </row>
    <row r="30" spans="1:6" ht="15.75" outlineLevel="2">
      <c r="A30" s="5" t="s">
        <v>11</v>
      </c>
      <c r="B30" s="42"/>
      <c r="C30" s="22">
        <v>1025.48</v>
      </c>
      <c r="D30" s="23">
        <v>0</v>
      </c>
      <c r="E30" s="17"/>
      <c r="F30" s="18"/>
    </row>
    <row r="31" spans="1:6" ht="15.75" outlineLevel="2">
      <c r="A31" s="5" t="s">
        <v>6</v>
      </c>
      <c r="B31" s="42"/>
      <c r="C31" s="22">
        <v>150171.53</v>
      </c>
      <c r="D31" s="25">
        <v>70500</v>
      </c>
      <c r="E31" s="17"/>
      <c r="F31" s="18"/>
    </row>
    <row r="32" spans="1:6" ht="15.75" outlineLevel="2">
      <c r="A32" s="5" t="s">
        <v>7</v>
      </c>
      <c r="B32" s="42"/>
      <c r="C32" s="22">
        <v>141292.329</v>
      </c>
      <c r="D32" s="25">
        <v>60872.91037</v>
      </c>
      <c r="E32" s="17"/>
      <c r="F32" s="18"/>
    </row>
    <row r="33" spans="1:6" ht="45.75" customHeight="1" outlineLevel="2">
      <c r="A33" s="9" t="s">
        <v>23</v>
      </c>
      <c r="B33" s="42" t="s">
        <v>85</v>
      </c>
      <c r="C33" s="25">
        <f>C34+C35+C36</f>
        <v>285871.362</v>
      </c>
      <c r="D33" s="25">
        <f>D34+D35+D36</f>
        <v>150944.8944</v>
      </c>
      <c r="E33" s="17"/>
      <c r="F33" s="18"/>
    </row>
    <row r="34" spans="1:6" ht="15.75" outlineLevel="2">
      <c r="A34" s="5" t="s">
        <v>11</v>
      </c>
      <c r="B34" s="42"/>
      <c r="C34" s="27" t="s">
        <v>15</v>
      </c>
      <c r="D34" s="23">
        <v>0</v>
      </c>
      <c r="E34" s="17"/>
      <c r="F34" s="18"/>
    </row>
    <row r="35" spans="1:6" ht="15.75" outlineLevel="2">
      <c r="A35" s="5" t="s">
        <v>6</v>
      </c>
      <c r="B35" s="42"/>
      <c r="C35" s="22">
        <v>201613.912</v>
      </c>
      <c r="D35" s="25">
        <v>109501.5012</v>
      </c>
      <c r="E35" s="17"/>
      <c r="F35" s="18"/>
    </row>
    <row r="36" spans="1:6" ht="15.75" outlineLevel="2">
      <c r="A36" s="5" t="s">
        <v>7</v>
      </c>
      <c r="B36" s="42"/>
      <c r="C36" s="22">
        <v>84257.45</v>
      </c>
      <c r="D36" s="25">
        <v>41443.3932</v>
      </c>
      <c r="E36" s="17"/>
      <c r="F36" s="18"/>
    </row>
    <row r="37" spans="1:6" s="3" customFormat="1" ht="72.75" customHeight="1" outlineLevel="3">
      <c r="A37" s="9" t="s">
        <v>24</v>
      </c>
      <c r="B37" s="42" t="s">
        <v>86</v>
      </c>
      <c r="C37" s="25">
        <f>C38+C39+C40</f>
        <v>64147</v>
      </c>
      <c r="D37" s="25">
        <f>D38+D39+D40</f>
        <v>28586.45069</v>
      </c>
      <c r="E37" s="19"/>
      <c r="F37" s="20"/>
    </row>
    <row r="38" spans="1:6" s="3" customFormat="1" ht="17.25" customHeight="1" outlineLevel="3">
      <c r="A38" s="5" t="s">
        <v>11</v>
      </c>
      <c r="B38" s="42"/>
      <c r="C38" s="27">
        <v>0</v>
      </c>
      <c r="D38" s="23">
        <v>0</v>
      </c>
      <c r="E38" s="19"/>
      <c r="F38" s="20"/>
    </row>
    <row r="39" spans="1:6" s="3" customFormat="1" ht="13.5" customHeight="1" outlineLevel="3">
      <c r="A39" s="5" t="s">
        <v>6</v>
      </c>
      <c r="B39" s="42"/>
      <c r="C39" s="22">
        <v>6750</v>
      </c>
      <c r="D39" s="25">
        <v>3841.843</v>
      </c>
      <c r="E39" s="19"/>
      <c r="F39" s="20"/>
    </row>
    <row r="40" spans="1:6" s="3" customFormat="1" ht="14.25" customHeight="1" outlineLevel="3">
      <c r="A40" s="5" t="s">
        <v>7</v>
      </c>
      <c r="B40" s="42"/>
      <c r="C40" s="22">
        <v>57397</v>
      </c>
      <c r="D40" s="25">
        <v>24744.60769</v>
      </c>
      <c r="E40" s="19"/>
      <c r="F40" s="20"/>
    </row>
    <row r="41" spans="1:6" s="3" customFormat="1" ht="60.75" customHeight="1" outlineLevel="3">
      <c r="A41" s="9" t="s">
        <v>25</v>
      </c>
      <c r="B41" s="42" t="s">
        <v>31</v>
      </c>
      <c r="C41" s="25">
        <f>C42+C43+C44</f>
        <v>36775.54</v>
      </c>
      <c r="D41" s="25">
        <f>D42+D43+D44</f>
        <v>14716.84174</v>
      </c>
      <c r="E41" s="19"/>
      <c r="F41" s="20"/>
    </row>
    <row r="42" spans="1:6" s="3" customFormat="1" ht="18.75" customHeight="1" outlineLevel="3">
      <c r="A42" s="5" t="s">
        <v>11</v>
      </c>
      <c r="B42" s="42"/>
      <c r="C42" s="27">
        <v>0</v>
      </c>
      <c r="D42" s="23">
        <v>0</v>
      </c>
      <c r="E42" s="19"/>
      <c r="F42" s="20"/>
    </row>
    <row r="43" spans="1:6" s="3" customFormat="1" ht="18.75" customHeight="1" outlineLevel="3">
      <c r="A43" s="5" t="s">
        <v>6</v>
      </c>
      <c r="B43" s="42"/>
      <c r="C43" s="27">
        <v>0</v>
      </c>
      <c r="D43" s="23">
        <v>0</v>
      </c>
      <c r="E43" s="19"/>
      <c r="F43" s="20"/>
    </row>
    <row r="44" spans="1:6" s="3" customFormat="1" ht="18" customHeight="1" outlineLevel="3">
      <c r="A44" s="5" t="s">
        <v>7</v>
      </c>
      <c r="B44" s="42"/>
      <c r="C44" s="22">
        <v>36775.54</v>
      </c>
      <c r="D44" s="25">
        <v>14716.84174</v>
      </c>
      <c r="E44" s="19"/>
      <c r="F44" s="20"/>
    </row>
    <row r="45" spans="1:6" ht="43.5" customHeight="1" outlineLevel="3">
      <c r="A45" s="10" t="s">
        <v>26</v>
      </c>
      <c r="B45" s="43" t="s">
        <v>77</v>
      </c>
      <c r="C45" s="34">
        <f>C46+C47+C48</f>
        <v>1240.27847</v>
      </c>
      <c r="D45" s="34">
        <f>D46+D47+D48</f>
        <v>320.98581</v>
      </c>
      <c r="E45" s="17"/>
      <c r="F45" s="18"/>
    </row>
    <row r="46" spans="1:6" ht="33.75" customHeight="1" outlineLevel="3">
      <c r="A46" s="26" t="s">
        <v>16</v>
      </c>
      <c r="B46" s="43"/>
      <c r="C46" s="28">
        <v>142.8578</v>
      </c>
      <c r="D46" s="29">
        <v>0</v>
      </c>
      <c r="E46" s="17"/>
      <c r="F46" s="18"/>
    </row>
    <row r="47" spans="1:6" ht="21" customHeight="1" outlineLevel="3">
      <c r="A47" s="26" t="s">
        <v>6</v>
      </c>
      <c r="B47" s="43"/>
      <c r="C47" s="28">
        <v>19.48067</v>
      </c>
      <c r="D47" s="39">
        <v>0</v>
      </c>
      <c r="E47" s="17"/>
      <c r="F47" s="18"/>
    </row>
    <row r="48" spans="1:6" ht="21.75" customHeight="1" outlineLevel="3">
      <c r="A48" s="26" t="s">
        <v>7</v>
      </c>
      <c r="B48" s="43"/>
      <c r="C48" s="28">
        <v>1077.94</v>
      </c>
      <c r="D48" s="29">
        <v>320.98581</v>
      </c>
      <c r="E48" s="17"/>
      <c r="F48" s="18"/>
    </row>
    <row r="49" spans="1:6" ht="57.75" customHeight="1" outlineLevel="3">
      <c r="A49" s="10" t="s">
        <v>27</v>
      </c>
      <c r="B49" s="43" t="s">
        <v>78</v>
      </c>
      <c r="C49" s="34">
        <f>C50+C51+C52</f>
        <v>29383.97801</v>
      </c>
      <c r="D49" s="34">
        <f>D50+D51+D52</f>
        <v>11240.01676</v>
      </c>
      <c r="E49" s="17"/>
      <c r="F49" s="18"/>
    </row>
    <row r="50" spans="1:6" ht="30.75" customHeight="1" outlineLevel="3">
      <c r="A50" s="26" t="s">
        <v>16</v>
      </c>
      <c r="B50" s="43"/>
      <c r="C50" s="28">
        <f aca="true" t="shared" si="1" ref="C50:D52">C54+C58+C62+C66+C70+C74</f>
        <v>0</v>
      </c>
      <c r="D50" s="28">
        <f t="shared" si="1"/>
        <v>0</v>
      </c>
      <c r="E50" s="17"/>
      <c r="F50" s="18"/>
    </row>
    <row r="51" spans="1:6" ht="13.5" customHeight="1" outlineLevel="3">
      <c r="A51" s="26" t="s">
        <v>6</v>
      </c>
      <c r="B51" s="43"/>
      <c r="C51" s="28">
        <f t="shared" si="1"/>
        <v>0</v>
      </c>
      <c r="D51" s="28">
        <f t="shared" si="1"/>
        <v>0</v>
      </c>
      <c r="E51" s="17"/>
      <c r="F51" s="18"/>
    </row>
    <row r="52" spans="1:6" ht="15" customHeight="1" outlineLevel="3">
      <c r="A52" s="26" t="s">
        <v>7</v>
      </c>
      <c r="B52" s="43"/>
      <c r="C52" s="28">
        <f t="shared" si="1"/>
        <v>29383.97801</v>
      </c>
      <c r="D52" s="28">
        <f t="shared" si="1"/>
        <v>11240.01676</v>
      </c>
      <c r="E52" s="17"/>
      <c r="F52" s="18"/>
    </row>
    <row r="53" spans="1:6" ht="45" customHeight="1" outlineLevel="3">
      <c r="A53" s="9" t="s">
        <v>28</v>
      </c>
      <c r="B53" s="42" t="s">
        <v>87</v>
      </c>
      <c r="C53" s="25">
        <f>C54+C55+C56</f>
        <v>18499.1187</v>
      </c>
      <c r="D53" s="25">
        <f>D54+D55+D56</f>
        <v>8567.97549</v>
      </c>
      <c r="E53" s="17"/>
      <c r="F53" s="18"/>
    </row>
    <row r="54" spans="1:6" ht="15.75" outlineLevel="3">
      <c r="A54" s="5" t="s">
        <v>11</v>
      </c>
      <c r="B54" s="42"/>
      <c r="C54" s="27" t="s">
        <v>15</v>
      </c>
      <c r="D54" s="23">
        <v>0</v>
      </c>
      <c r="E54" s="17"/>
      <c r="F54" s="18"/>
    </row>
    <row r="55" spans="1:6" ht="15.75" outlineLevel="3">
      <c r="A55" s="5" t="s">
        <v>6</v>
      </c>
      <c r="B55" s="42"/>
      <c r="C55" s="27" t="s">
        <v>15</v>
      </c>
      <c r="D55" s="23">
        <v>0</v>
      </c>
      <c r="E55" s="17"/>
      <c r="F55" s="18"/>
    </row>
    <row r="56" spans="1:6" ht="15.75" outlineLevel="3">
      <c r="A56" s="5" t="s">
        <v>7</v>
      </c>
      <c r="B56" s="42"/>
      <c r="C56" s="22">
        <v>18499.1187</v>
      </c>
      <c r="D56" s="25">
        <v>8567.97549</v>
      </c>
      <c r="E56" s="17"/>
      <c r="F56" s="18"/>
    </row>
    <row r="57" spans="1:6" ht="35.25" customHeight="1" outlineLevel="3">
      <c r="A57" s="9" t="s">
        <v>29</v>
      </c>
      <c r="B57" s="42" t="s">
        <v>88</v>
      </c>
      <c r="C57" s="25">
        <f>C58+C59+C60</f>
        <v>3000</v>
      </c>
      <c r="D57" s="25">
        <f>D58+D59+D60</f>
        <v>1676.334</v>
      </c>
      <c r="E57" s="17"/>
      <c r="F57" s="18"/>
    </row>
    <row r="58" spans="1:6" ht="18" customHeight="1" outlineLevel="3">
      <c r="A58" s="5" t="s">
        <v>11</v>
      </c>
      <c r="B58" s="42"/>
      <c r="C58" s="27" t="s">
        <v>15</v>
      </c>
      <c r="D58" s="23">
        <v>0</v>
      </c>
      <c r="E58" s="17"/>
      <c r="F58" s="18"/>
    </row>
    <row r="59" spans="1:6" ht="19.5" customHeight="1" outlineLevel="3">
      <c r="A59" s="5" t="s">
        <v>6</v>
      </c>
      <c r="B59" s="42"/>
      <c r="C59" s="27" t="s">
        <v>15</v>
      </c>
      <c r="D59" s="23">
        <v>0</v>
      </c>
      <c r="E59" s="17"/>
      <c r="F59" s="18"/>
    </row>
    <row r="60" spans="1:6" ht="18.75" customHeight="1" outlineLevel="3">
      <c r="A60" s="5" t="s">
        <v>7</v>
      </c>
      <c r="B60" s="42"/>
      <c r="C60" s="22">
        <v>3000</v>
      </c>
      <c r="D60" s="25">
        <v>1676.334</v>
      </c>
      <c r="E60" s="17"/>
      <c r="F60" s="18"/>
    </row>
    <row r="61" spans="1:6" ht="30" outlineLevel="3">
      <c r="A61" s="11" t="s">
        <v>112</v>
      </c>
      <c r="B61" s="44" t="s">
        <v>89</v>
      </c>
      <c r="C61" s="25">
        <f>C62+C63+C64</f>
        <v>1826.5</v>
      </c>
      <c r="D61" s="25">
        <f>D62+D63+D64</f>
        <v>393.28516</v>
      </c>
      <c r="E61" s="17"/>
      <c r="F61" s="18"/>
    </row>
    <row r="62" spans="1:6" ht="15.75" outlineLevel="3">
      <c r="A62" s="5" t="s">
        <v>11</v>
      </c>
      <c r="B62" s="44"/>
      <c r="C62" s="27" t="s">
        <v>15</v>
      </c>
      <c r="D62" s="23">
        <v>0</v>
      </c>
      <c r="E62" s="17"/>
      <c r="F62" s="18"/>
    </row>
    <row r="63" spans="1:6" ht="15.75" outlineLevel="3">
      <c r="A63" s="5" t="s">
        <v>6</v>
      </c>
      <c r="B63" s="44"/>
      <c r="C63" s="27" t="s">
        <v>15</v>
      </c>
      <c r="D63" s="23">
        <v>0</v>
      </c>
      <c r="E63" s="17"/>
      <c r="F63" s="18"/>
    </row>
    <row r="64" spans="1:6" ht="15.75" outlineLevel="3">
      <c r="A64" s="5" t="s">
        <v>7</v>
      </c>
      <c r="B64" s="44"/>
      <c r="C64" s="22">
        <v>1826.5</v>
      </c>
      <c r="D64" s="25">
        <v>393.28516</v>
      </c>
      <c r="E64" s="17"/>
      <c r="F64" s="18"/>
    </row>
    <row r="65" spans="1:6" ht="45" customHeight="1" outlineLevel="3">
      <c r="A65" s="9" t="s">
        <v>30</v>
      </c>
      <c r="B65" s="42" t="s">
        <v>90</v>
      </c>
      <c r="C65" s="25">
        <f>C66+C67+C68</f>
        <v>1317.6</v>
      </c>
      <c r="D65" s="25">
        <f>D66+D67+D68</f>
        <v>337.4357</v>
      </c>
      <c r="E65" s="17"/>
      <c r="F65" s="18"/>
    </row>
    <row r="66" spans="1:6" ht="19.5" customHeight="1" outlineLevel="3">
      <c r="A66" s="5" t="s">
        <v>11</v>
      </c>
      <c r="B66" s="42"/>
      <c r="C66" s="27" t="s">
        <v>15</v>
      </c>
      <c r="D66" s="23">
        <v>0</v>
      </c>
      <c r="E66" s="17"/>
      <c r="F66" s="18"/>
    </row>
    <row r="67" spans="1:6" ht="19.5" customHeight="1" outlineLevel="3">
      <c r="A67" s="5" t="s">
        <v>6</v>
      </c>
      <c r="B67" s="42"/>
      <c r="C67" s="27" t="s">
        <v>15</v>
      </c>
      <c r="D67" s="23">
        <v>0</v>
      </c>
      <c r="E67" s="17"/>
      <c r="F67" s="18"/>
    </row>
    <row r="68" spans="1:6" ht="17.25" customHeight="1" outlineLevel="3">
      <c r="A68" s="5" t="s">
        <v>7</v>
      </c>
      <c r="B68" s="42"/>
      <c r="C68" s="22">
        <v>1317.6</v>
      </c>
      <c r="D68" s="25">
        <v>337.4357</v>
      </c>
      <c r="E68" s="17"/>
      <c r="F68" s="18"/>
    </row>
    <row r="69" spans="1:6" ht="66" customHeight="1" outlineLevel="3">
      <c r="A69" s="5" t="s">
        <v>51</v>
      </c>
      <c r="B69" s="42" t="s">
        <v>91</v>
      </c>
      <c r="C69" s="25">
        <f>C70+C71+C72</f>
        <v>4740.75931</v>
      </c>
      <c r="D69" s="25">
        <f>D70+D71+D72</f>
        <v>264.98641</v>
      </c>
      <c r="E69" s="17"/>
      <c r="F69" s="18"/>
    </row>
    <row r="70" spans="1:6" ht="17.25" customHeight="1" outlineLevel="3">
      <c r="A70" s="5" t="s">
        <v>11</v>
      </c>
      <c r="B70" s="42"/>
      <c r="C70" s="27">
        <v>0</v>
      </c>
      <c r="D70" s="23">
        <v>0</v>
      </c>
      <c r="E70" s="17"/>
      <c r="F70" s="18"/>
    </row>
    <row r="71" spans="1:6" ht="17.25" customHeight="1" outlineLevel="3">
      <c r="A71" s="5" t="s">
        <v>6</v>
      </c>
      <c r="B71" s="42"/>
      <c r="C71" s="27">
        <v>0</v>
      </c>
      <c r="D71" s="23">
        <v>0</v>
      </c>
      <c r="E71" s="17"/>
      <c r="F71" s="18"/>
    </row>
    <row r="72" spans="1:6" ht="17.25" customHeight="1" outlineLevel="3">
      <c r="A72" s="5" t="s">
        <v>7</v>
      </c>
      <c r="B72" s="42"/>
      <c r="C72" s="22">
        <v>4740.75931</v>
      </c>
      <c r="D72" s="25">
        <v>264.98641</v>
      </c>
      <c r="E72" s="17"/>
      <c r="F72" s="18"/>
    </row>
    <row r="73" spans="1:6" ht="70.5" customHeight="1" outlineLevel="3">
      <c r="A73" s="5" t="s">
        <v>52</v>
      </c>
      <c r="B73" s="42" t="s">
        <v>92</v>
      </c>
      <c r="C73" s="25">
        <f>C74+C75+C76</f>
        <v>0</v>
      </c>
      <c r="D73" s="25">
        <f>D74+D75+D76</f>
        <v>0</v>
      </c>
      <c r="E73" s="17"/>
      <c r="F73" s="18"/>
    </row>
    <row r="74" spans="1:6" ht="17.25" customHeight="1" outlineLevel="3">
      <c r="A74" s="5" t="s">
        <v>11</v>
      </c>
      <c r="B74" s="42"/>
      <c r="C74" s="22">
        <v>0</v>
      </c>
      <c r="D74" s="25">
        <v>0</v>
      </c>
      <c r="E74" s="17"/>
      <c r="F74" s="18"/>
    </row>
    <row r="75" spans="1:6" ht="17.25" customHeight="1" outlineLevel="3">
      <c r="A75" s="5" t="s">
        <v>6</v>
      </c>
      <c r="B75" s="42"/>
      <c r="C75" s="22">
        <v>0</v>
      </c>
      <c r="D75" s="25">
        <v>0</v>
      </c>
      <c r="E75" s="17"/>
      <c r="F75" s="18"/>
    </row>
    <row r="76" spans="1:6" ht="17.25" customHeight="1" outlineLevel="3">
      <c r="A76" s="5" t="s">
        <v>7</v>
      </c>
      <c r="B76" s="42"/>
      <c r="C76" s="22">
        <v>0</v>
      </c>
      <c r="D76" s="25">
        <v>0</v>
      </c>
      <c r="E76" s="17"/>
      <c r="F76" s="18"/>
    </row>
    <row r="77" spans="1:6" ht="63" customHeight="1" outlineLevel="3">
      <c r="A77" s="10" t="s">
        <v>32</v>
      </c>
      <c r="B77" s="43" t="s">
        <v>76</v>
      </c>
      <c r="C77" s="34">
        <f>C78+C79+C80</f>
        <v>87412.933</v>
      </c>
      <c r="D77" s="34">
        <f>D78+D79+D80</f>
        <v>40462.06278</v>
      </c>
      <c r="E77" s="17"/>
      <c r="F77" s="18"/>
    </row>
    <row r="78" spans="1:6" ht="35.25" customHeight="1" outlineLevel="3">
      <c r="A78" s="26" t="s">
        <v>16</v>
      </c>
      <c r="B78" s="43"/>
      <c r="C78" s="13">
        <f aca="true" t="shared" si="2" ref="C78:D80">C82+C86</f>
        <v>129.888</v>
      </c>
      <c r="D78" s="13">
        <f t="shared" si="2"/>
        <v>0</v>
      </c>
      <c r="E78" s="17"/>
      <c r="F78" s="18"/>
    </row>
    <row r="79" spans="1:6" ht="16.5" customHeight="1" outlineLevel="3">
      <c r="A79" s="26" t="s">
        <v>6</v>
      </c>
      <c r="B79" s="43"/>
      <c r="C79" s="13">
        <f t="shared" si="2"/>
        <v>1186.765</v>
      </c>
      <c r="D79" s="13">
        <f t="shared" si="2"/>
        <v>0</v>
      </c>
      <c r="E79" s="17"/>
      <c r="F79" s="18"/>
    </row>
    <row r="80" spans="1:6" ht="18" customHeight="1" outlineLevel="3">
      <c r="A80" s="26" t="s">
        <v>7</v>
      </c>
      <c r="B80" s="43"/>
      <c r="C80" s="28">
        <f>C84+C88</f>
        <v>86096.28</v>
      </c>
      <c r="D80" s="28">
        <f t="shared" si="2"/>
        <v>40462.06278</v>
      </c>
      <c r="E80" s="17"/>
      <c r="F80" s="18"/>
    </row>
    <row r="81" spans="1:6" ht="77.25" customHeight="1" outlineLevel="3">
      <c r="A81" s="9" t="s">
        <v>33</v>
      </c>
      <c r="B81" s="42" t="s">
        <v>93</v>
      </c>
      <c r="C81" s="25">
        <f>C82+C83+C84</f>
        <v>1566.6</v>
      </c>
      <c r="D81" s="25">
        <f>D82+D83+D84</f>
        <v>1178.7794</v>
      </c>
      <c r="E81" s="17"/>
      <c r="F81" s="18"/>
    </row>
    <row r="82" spans="1:6" ht="21" customHeight="1" outlineLevel="3">
      <c r="A82" s="5" t="s">
        <v>11</v>
      </c>
      <c r="B82" s="42"/>
      <c r="C82" s="22">
        <v>129.888</v>
      </c>
      <c r="D82" s="23">
        <v>0</v>
      </c>
      <c r="E82" s="17"/>
      <c r="F82" s="18"/>
    </row>
    <row r="83" spans="1:6" ht="21" customHeight="1" outlineLevel="3">
      <c r="A83" s="5" t="s">
        <v>6</v>
      </c>
      <c r="B83" s="42"/>
      <c r="C83" s="22">
        <v>17.712</v>
      </c>
      <c r="D83" s="23">
        <v>0</v>
      </c>
      <c r="E83" s="17"/>
      <c r="F83" s="18"/>
    </row>
    <row r="84" spans="1:6" ht="21" customHeight="1" outlineLevel="3">
      <c r="A84" s="5" t="s">
        <v>7</v>
      </c>
      <c r="B84" s="42"/>
      <c r="C84" s="22">
        <v>1419</v>
      </c>
      <c r="D84" s="25">
        <v>1178.7794</v>
      </c>
      <c r="E84" s="17"/>
      <c r="F84" s="18"/>
    </row>
    <row r="85" spans="1:6" ht="60" customHeight="1" outlineLevel="3">
      <c r="A85" s="15" t="s">
        <v>34</v>
      </c>
      <c r="B85" s="45" t="s">
        <v>94</v>
      </c>
      <c r="C85" s="25">
        <f>C86+C87+C88</f>
        <v>85846.333</v>
      </c>
      <c r="D85" s="25">
        <f>D86+D87+D88</f>
        <v>39283.28338</v>
      </c>
      <c r="E85" s="17"/>
      <c r="F85" s="18"/>
    </row>
    <row r="86" spans="1:6" ht="15.75" outlineLevel="3">
      <c r="A86" s="5" t="s">
        <v>11</v>
      </c>
      <c r="B86" s="45"/>
      <c r="C86" s="6" t="s">
        <v>15</v>
      </c>
      <c r="D86" s="23">
        <v>0</v>
      </c>
      <c r="E86" s="17"/>
      <c r="F86" s="18"/>
    </row>
    <row r="87" spans="1:6" ht="15.75" outlineLevel="3">
      <c r="A87" s="5" t="s">
        <v>6</v>
      </c>
      <c r="B87" s="45"/>
      <c r="C87" s="6" t="s">
        <v>123</v>
      </c>
      <c r="D87" s="23">
        <v>0</v>
      </c>
      <c r="E87" s="17"/>
      <c r="F87" s="18"/>
    </row>
    <row r="88" spans="1:6" ht="15.75" outlineLevel="3">
      <c r="A88" s="5" t="s">
        <v>7</v>
      </c>
      <c r="B88" s="45"/>
      <c r="C88" s="22">
        <v>84677.28</v>
      </c>
      <c r="D88" s="25">
        <v>39283.28338</v>
      </c>
      <c r="E88" s="17"/>
      <c r="F88" s="18"/>
    </row>
    <row r="89" spans="1:6" ht="88.5" customHeight="1" outlineLevel="3">
      <c r="A89" s="10" t="s">
        <v>35</v>
      </c>
      <c r="B89" s="43" t="s">
        <v>75</v>
      </c>
      <c r="C89" s="31">
        <f>C90+C91+C92+C93</f>
        <v>79594.47485</v>
      </c>
      <c r="D89" s="31">
        <f>D90+D91+D92+D93</f>
        <v>2372.28487</v>
      </c>
      <c r="E89" s="17"/>
      <c r="F89" s="18"/>
    </row>
    <row r="90" spans="1:6" ht="26.25" customHeight="1" outlineLevel="3">
      <c r="A90" s="26" t="s">
        <v>17</v>
      </c>
      <c r="B90" s="43"/>
      <c r="C90" s="28">
        <f>C95+C100</f>
        <v>0</v>
      </c>
      <c r="D90" s="28">
        <f>D95+D100</f>
        <v>0</v>
      </c>
      <c r="E90" s="17"/>
      <c r="F90" s="18"/>
    </row>
    <row r="91" spans="1:6" ht="15.75" customHeight="1" outlineLevel="3">
      <c r="A91" s="26" t="s">
        <v>110</v>
      </c>
      <c r="B91" s="43"/>
      <c r="C91" s="28">
        <f>C110+C101+C106</f>
        <v>854.18665</v>
      </c>
      <c r="D91" s="28">
        <f>D110+D106+D101</f>
        <v>379.62656</v>
      </c>
      <c r="E91" s="17"/>
      <c r="F91" s="18"/>
    </row>
    <row r="92" spans="1:6" ht="15.75" customHeight="1" outlineLevel="3">
      <c r="A92" s="26" t="s">
        <v>6</v>
      </c>
      <c r="B92" s="43"/>
      <c r="C92" s="28">
        <f>C97+C107+C111+C102</f>
        <v>60588.08955</v>
      </c>
      <c r="D92" s="28">
        <f>D97+D107+D111</f>
        <v>396.18455</v>
      </c>
      <c r="E92" s="17"/>
      <c r="F92" s="18"/>
    </row>
    <row r="93" spans="1:6" ht="15.75" customHeight="1" outlineLevel="3">
      <c r="A93" s="26" t="s">
        <v>7</v>
      </c>
      <c r="B93" s="43"/>
      <c r="C93" s="28">
        <f>C98+C108+C112+C103</f>
        <v>18152.19865</v>
      </c>
      <c r="D93" s="28">
        <f>D98+D108+D112+D103</f>
        <v>1596.47376</v>
      </c>
      <c r="E93" s="17"/>
      <c r="F93" s="18"/>
    </row>
    <row r="94" spans="1:6" ht="45" outlineLevel="3">
      <c r="A94" s="9" t="s">
        <v>53</v>
      </c>
      <c r="B94" s="42" t="s">
        <v>95</v>
      </c>
      <c r="C94" s="22">
        <f>C95+C97+C98</f>
        <v>2578.02335</v>
      </c>
      <c r="D94" s="25">
        <f>D95+D97+D98</f>
        <v>1190.37745</v>
      </c>
      <c r="E94" s="17"/>
      <c r="F94" s="18"/>
    </row>
    <row r="95" spans="1:6" ht="15.75" outlineLevel="3">
      <c r="A95" s="5" t="s">
        <v>14</v>
      </c>
      <c r="B95" s="42"/>
      <c r="C95" s="22">
        <v>0</v>
      </c>
      <c r="D95" s="25">
        <v>0</v>
      </c>
      <c r="E95" s="17"/>
      <c r="F95" s="18"/>
    </row>
    <row r="96" spans="1:6" ht="15.75" outlineLevel="3">
      <c r="A96" s="5" t="s">
        <v>110</v>
      </c>
      <c r="B96" s="42"/>
      <c r="C96" s="22">
        <v>0</v>
      </c>
      <c r="D96" s="25">
        <v>0</v>
      </c>
      <c r="E96" s="17"/>
      <c r="F96" s="18"/>
    </row>
    <row r="97" spans="1:6" ht="15.75" outlineLevel="3">
      <c r="A97" s="5" t="s">
        <v>6</v>
      </c>
      <c r="B97" s="42"/>
      <c r="C97" s="22">
        <v>0</v>
      </c>
      <c r="D97" s="25">
        <v>0</v>
      </c>
      <c r="E97" s="17"/>
      <c r="F97" s="18"/>
    </row>
    <row r="98" spans="1:6" ht="15.75" outlineLevel="3">
      <c r="A98" s="5" t="s">
        <v>7</v>
      </c>
      <c r="B98" s="42"/>
      <c r="C98" s="22">
        <v>2578.02335</v>
      </c>
      <c r="D98" s="25">
        <v>1190.37745</v>
      </c>
      <c r="E98" s="17"/>
      <c r="F98" s="18"/>
    </row>
    <row r="99" spans="1:6" ht="63" outlineLevel="3">
      <c r="A99" s="5" t="s">
        <v>54</v>
      </c>
      <c r="B99" s="42" t="s">
        <v>96</v>
      </c>
      <c r="C99" s="22">
        <f>C101+C102+C103+C100</f>
        <v>52120.8765</v>
      </c>
      <c r="D99" s="25">
        <f>D101+D102+D103+D100</f>
        <v>0</v>
      </c>
      <c r="E99" s="17"/>
      <c r="F99" s="18"/>
    </row>
    <row r="100" spans="1:6" ht="15.75" outlineLevel="3">
      <c r="A100" s="5" t="s">
        <v>14</v>
      </c>
      <c r="B100" s="42"/>
      <c r="C100" s="22">
        <v>0</v>
      </c>
      <c r="D100" s="25">
        <v>0</v>
      </c>
      <c r="E100" s="17"/>
      <c r="F100" s="18"/>
    </row>
    <row r="101" spans="1:6" ht="15.75" outlineLevel="3">
      <c r="A101" s="5" t="s">
        <v>110</v>
      </c>
      <c r="B101" s="42"/>
      <c r="C101" s="22">
        <v>0</v>
      </c>
      <c r="D101" s="25">
        <v>0</v>
      </c>
      <c r="E101" s="17"/>
      <c r="F101" s="18"/>
    </row>
    <row r="102" spans="1:6" ht="15.75" outlineLevel="3">
      <c r="A102" s="5" t="s">
        <v>6</v>
      </c>
      <c r="B102" s="42"/>
      <c r="C102" s="22">
        <v>41696.7012</v>
      </c>
      <c r="D102" s="25">
        <v>0</v>
      </c>
      <c r="E102" s="17"/>
      <c r="F102" s="18"/>
    </row>
    <row r="103" spans="1:6" ht="15.75" outlineLevel="3">
      <c r="A103" s="5" t="s">
        <v>7</v>
      </c>
      <c r="B103" s="42"/>
      <c r="C103" s="22">
        <v>10424.1753</v>
      </c>
      <c r="D103" s="25">
        <v>0</v>
      </c>
      <c r="E103" s="17"/>
      <c r="F103" s="18"/>
    </row>
    <row r="104" spans="1:6" ht="44.25" customHeight="1" outlineLevel="3">
      <c r="A104" s="9" t="s">
        <v>55</v>
      </c>
      <c r="B104" s="42" t="s">
        <v>97</v>
      </c>
      <c r="C104" s="22">
        <f>C106+C107+C108</f>
        <v>2395.575</v>
      </c>
      <c r="D104" s="22">
        <f>D106+D107+D108</f>
        <v>1064.7</v>
      </c>
      <c r="E104" s="17"/>
      <c r="F104" s="18"/>
    </row>
    <row r="105" spans="1:6" ht="15" hidden="1" outlineLevel="3">
      <c r="A105" s="9"/>
      <c r="B105" s="42"/>
      <c r="C105" s="33"/>
      <c r="D105" s="25"/>
      <c r="E105" s="17"/>
      <c r="F105" s="18"/>
    </row>
    <row r="106" spans="1:6" ht="15.75" outlineLevel="3">
      <c r="A106" s="5" t="s">
        <v>110</v>
      </c>
      <c r="B106" s="42"/>
      <c r="C106" s="22">
        <v>854.18665</v>
      </c>
      <c r="D106" s="25">
        <v>379.62656</v>
      </c>
      <c r="E106" s="17"/>
      <c r="F106" s="18"/>
    </row>
    <row r="107" spans="1:6" ht="15.75" outlineLevel="3">
      <c r="A107" s="5" t="s">
        <v>6</v>
      </c>
      <c r="B107" s="42"/>
      <c r="C107" s="22">
        <v>891.38835</v>
      </c>
      <c r="D107" s="25">
        <v>396.18455</v>
      </c>
      <c r="E107" s="17"/>
      <c r="F107" s="18"/>
    </row>
    <row r="108" spans="1:6" ht="15.75" outlineLevel="3">
      <c r="A108" s="5" t="s">
        <v>7</v>
      </c>
      <c r="B108" s="42"/>
      <c r="C108" s="22">
        <v>650</v>
      </c>
      <c r="D108" s="25">
        <v>288.88889</v>
      </c>
      <c r="E108" s="17"/>
      <c r="F108" s="18"/>
    </row>
    <row r="109" spans="1:6" ht="90" customHeight="1" outlineLevel="3">
      <c r="A109" s="9" t="s">
        <v>117</v>
      </c>
      <c r="B109" s="42" t="s">
        <v>98</v>
      </c>
      <c r="C109" s="27">
        <f>C110+C111+C112</f>
        <v>22500</v>
      </c>
      <c r="D109" s="25">
        <f>D110+D111+D112</f>
        <v>117.20742</v>
      </c>
      <c r="E109" s="17"/>
      <c r="F109" s="18"/>
    </row>
    <row r="110" spans="1:6" ht="15.75" outlineLevel="3">
      <c r="A110" s="5" t="s">
        <v>11</v>
      </c>
      <c r="B110" s="42"/>
      <c r="C110" s="27">
        <v>0</v>
      </c>
      <c r="D110" s="23">
        <v>0</v>
      </c>
      <c r="E110" s="17"/>
      <c r="F110" s="18"/>
    </row>
    <row r="111" spans="1:6" ht="15.75" outlineLevel="3">
      <c r="A111" s="5" t="s">
        <v>6</v>
      </c>
      <c r="B111" s="42"/>
      <c r="C111" s="27">
        <v>18000</v>
      </c>
      <c r="D111" s="25">
        <v>0</v>
      </c>
      <c r="E111" s="17"/>
      <c r="F111" s="18"/>
    </row>
    <row r="112" spans="1:6" ht="15.75" outlineLevel="3">
      <c r="A112" s="5" t="s">
        <v>7</v>
      </c>
      <c r="B112" s="42"/>
      <c r="C112" s="27">
        <v>4500</v>
      </c>
      <c r="D112" s="25">
        <v>117.20742</v>
      </c>
      <c r="E112" s="17"/>
      <c r="F112" s="18"/>
    </row>
    <row r="113" spans="1:6" ht="43.5" customHeight="1" outlineLevel="3">
      <c r="A113" s="10" t="s">
        <v>56</v>
      </c>
      <c r="B113" s="43" t="s">
        <v>74</v>
      </c>
      <c r="C113" s="31">
        <f>C114+C115+C116</f>
        <v>22505.5</v>
      </c>
      <c r="D113" s="31">
        <f>D114+D115+D116</f>
        <v>8965.01017</v>
      </c>
      <c r="E113" s="17"/>
      <c r="F113" s="18"/>
    </row>
    <row r="114" spans="1:6" ht="35.25" customHeight="1" outlineLevel="3">
      <c r="A114" s="26" t="s">
        <v>16</v>
      </c>
      <c r="B114" s="43"/>
      <c r="C114" s="13">
        <f>C118+C122+C126+C130</f>
        <v>0</v>
      </c>
      <c r="D114" s="13">
        <f>D1124</f>
        <v>0</v>
      </c>
      <c r="E114" s="17"/>
      <c r="F114" s="18"/>
    </row>
    <row r="115" spans="1:6" ht="21" customHeight="1" outlineLevel="3">
      <c r="A115" s="26" t="s">
        <v>6</v>
      </c>
      <c r="B115" s="43"/>
      <c r="C115" s="13">
        <f>C119+C123+C131+C127</f>
        <v>0</v>
      </c>
      <c r="D115" s="13">
        <f>D119+D123+D131</f>
        <v>0</v>
      </c>
      <c r="E115" s="17"/>
      <c r="F115" s="18"/>
    </row>
    <row r="116" spans="1:6" ht="20.25" customHeight="1" outlineLevel="3">
      <c r="A116" s="26" t="s">
        <v>7</v>
      </c>
      <c r="B116" s="43"/>
      <c r="C116" s="28">
        <f>C120+C124+C132+C128</f>
        <v>22505.5</v>
      </c>
      <c r="D116" s="28">
        <f>D120+D124+D132+D128</f>
        <v>8965.01017</v>
      </c>
      <c r="E116" s="17"/>
      <c r="F116" s="18"/>
    </row>
    <row r="117" spans="1:6" ht="74.25" customHeight="1" outlineLevel="3">
      <c r="A117" s="9" t="s">
        <v>2</v>
      </c>
      <c r="B117" s="42" t="s">
        <v>99</v>
      </c>
      <c r="C117" s="22">
        <f>C118+C119+C120</f>
        <v>627</v>
      </c>
      <c r="D117" s="25">
        <f>D118+D119+D120</f>
        <v>79.92</v>
      </c>
      <c r="E117" s="17"/>
      <c r="F117" s="18"/>
    </row>
    <row r="118" spans="1:6" ht="19.5" customHeight="1" outlineLevel="3">
      <c r="A118" s="5" t="s">
        <v>11</v>
      </c>
      <c r="B118" s="42"/>
      <c r="C118" s="27" t="s">
        <v>15</v>
      </c>
      <c r="D118" s="23">
        <v>0</v>
      </c>
      <c r="E118" s="17"/>
      <c r="F118" s="18"/>
    </row>
    <row r="119" spans="1:6" ht="19.5" customHeight="1" outlineLevel="3">
      <c r="A119" s="5" t="s">
        <v>6</v>
      </c>
      <c r="B119" s="42"/>
      <c r="C119" s="27" t="s">
        <v>15</v>
      </c>
      <c r="D119" s="23">
        <v>0</v>
      </c>
      <c r="E119" s="17"/>
      <c r="F119" s="18"/>
    </row>
    <row r="120" spans="1:6" ht="19.5" customHeight="1" outlineLevel="3">
      <c r="A120" s="5" t="s">
        <v>7</v>
      </c>
      <c r="B120" s="42"/>
      <c r="C120" s="22">
        <v>627</v>
      </c>
      <c r="D120" s="25">
        <v>79.92</v>
      </c>
      <c r="E120" s="17"/>
      <c r="F120" s="18"/>
    </row>
    <row r="121" spans="1:6" ht="30.75" customHeight="1" outlineLevel="3">
      <c r="A121" s="9" t="s">
        <v>9</v>
      </c>
      <c r="B121" s="42" t="s">
        <v>100</v>
      </c>
      <c r="C121" s="22">
        <f>C122+C123+C124</f>
        <v>5723.7</v>
      </c>
      <c r="D121" s="25">
        <f>D122+D123+D124</f>
        <v>1928.44595</v>
      </c>
      <c r="E121" s="17"/>
      <c r="F121" s="18"/>
    </row>
    <row r="122" spans="1:6" ht="16.5" customHeight="1" outlineLevel="3">
      <c r="A122" s="5" t="s">
        <v>11</v>
      </c>
      <c r="B122" s="42"/>
      <c r="C122" s="27">
        <v>0</v>
      </c>
      <c r="D122" s="23">
        <v>0</v>
      </c>
      <c r="E122" s="17"/>
      <c r="F122" s="18"/>
    </row>
    <row r="123" spans="1:6" ht="16.5" customHeight="1" outlineLevel="3">
      <c r="A123" s="5" t="s">
        <v>6</v>
      </c>
      <c r="B123" s="42"/>
      <c r="C123" s="27">
        <v>0</v>
      </c>
      <c r="D123" s="23">
        <v>0</v>
      </c>
      <c r="E123" s="17"/>
      <c r="F123" s="18"/>
    </row>
    <row r="124" spans="1:6" ht="16.5" customHeight="1" outlineLevel="3">
      <c r="A124" s="5" t="s">
        <v>7</v>
      </c>
      <c r="B124" s="42"/>
      <c r="C124" s="22">
        <v>5723.7</v>
      </c>
      <c r="D124" s="25">
        <v>1928.44595</v>
      </c>
      <c r="E124" s="17"/>
      <c r="F124" s="18"/>
    </row>
    <row r="125" spans="1:6" ht="48" customHeight="1" outlineLevel="3">
      <c r="A125" s="5" t="s">
        <v>57</v>
      </c>
      <c r="B125" s="42" t="s">
        <v>63</v>
      </c>
      <c r="C125" s="22">
        <f>C126+C127+C128</f>
        <v>1207</v>
      </c>
      <c r="D125" s="25">
        <f>D126+D127+D128</f>
        <v>725.8971</v>
      </c>
      <c r="E125" s="17"/>
      <c r="F125" s="18"/>
    </row>
    <row r="126" spans="1:6" ht="16.5" customHeight="1" outlineLevel="3">
      <c r="A126" s="5" t="s">
        <v>11</v>
      </c>
      <c r="B126" s="42"/>
      <c r="C126" s="22">
        <v>0</v>
      </c>
      <c r="D126" s="25">
        <v>0</v>
      </c>
      <c r="E126" s="17"/>
      <c r="F126" s="18"/>
    </row>
    <row r="127" spans="1:6" ht="16.5" customHeight="1" outlineLevel="3">
      <c r="A127" s="5" t="s">
        <v>6</v>
      </c>
      <c r="B127" s="42"/>
      <c r="C127" s="22">
        <v>0</v>
      </c>
      <c r="D127" s="25">
        <v>0</v>
      </c>
      <c r="E127" s="17"/>
      <c r="F127" s="18"/>
    </row>
    <row r="128" spans="1:6" ht="16.5" customHeight="1" outlineLevel="3">
      <c r="A128" s="5" t="s">
        <v>7</v>
      </c>
      <c r="B128" s="42"/>
      <c r="C128" s="22">
        <v>1207</v>
      </c>
      <c r="D128" s="25">
        <v>725.8971</v>
      </c>
      <c r="E128" s="17"/>
      <c r="F128" s="18"/>
    </row>
    <row r="129" spans="1:6" ht="37.5" customHeight="1" outlineLevel="3">
      <c r="A129" s="9" t="s">
        <v>58</v>
      </c>
      <c r="B129" s="42" t="s">
        <v>62</v>
      </c>
      <c r="C129" s="22">
        <f>C130+C131+C132</f>
        <v>14947.8</v>
      </c>
      <c r="D129" s="25">
        <f>D130+D131+D132</f>
        <v>6230.74712</v>
      </c>
      <c r="E129" s="17"/>
      <c r="F129" s="18"/>
    </row>
    <row r="130" spans="1:6" ht="18.75" customHeight="1" outlineLevel="3">
      <c r="A130" s="5" t="s">
        <v>11</v>
      </c>
      <c r="B130" s="42"/>
      <c r="C130" s="27">
        <v>0</v>
      </c>
      <c r="D130" s="23">
        <v>0</v>
      </c>
      <c r="E130" s="17"/>
      <c r="F130" s="18"/>
    </row>
    <row r="131" spans="1:6" ht="18.75" customHeight="1" outlineLevel="3">
      <c r="A131" s="5" t="s">
        <v>6</v>
      </c>
      <c r="B131" s="42"/>
      <c r="C131" s="27">
        <v>0</v>
      </c>
      <c r="D131" s="23">
        <v>0</v>
      </c>
      <c r="E131" s="17"/>
      <c r="F131" s="18"/>
    </row>
    <row r="132" spans="1:6" ht="20.25" customHeight="1" outlineLevel="3">
      <c r="A132" s="5" t="s">
        <v>7</v>
      </c>
      <c r="B132" s="42"/>
      <c r="C132" s="22">
        <v>14947.8</v>
      </c>
      <c r="D132" s="25">
        <v>6230.74712</v>
      </c>
      <c r="E132" s="17"/>
      <c r="F132" s="18"/>
    </row>
    <row r="133" spans="1:6" ht="72" customHeight="1" outlineLevel="3">
      <c r="A133" s="10" t="s">
        <v>3</v>
      </c>
      <c r="B133" s="43" t="s">
        <v>61</v>
      </c>
      <c r="C133" s="31">
        <f>C134+C135+C136</f>
        <v>180</v>
      </c>
      <c r="D133" s="31">
        <f>D134+D135+D136</f>
        <v>0</v>
      </c>
      <c r="E133" s="17"/>
      <c r="F133" s="18"/>
    </row>
    <row r="134" spans="1:6" ht="33.75" customHeight="1" outlineLevel="3">
      <c r="A134" s="26" t="s">
        <v>16</v>
      </c>
      <c r="B134" s="43"/>
      <c r="C134" s="13" t="s">
        <v>15</v>
      </c>
      <c r="D134" s="24">
        <v>0</v>
      </c>
      <c r="E134" s="17"/>
      <c r="F134" s="18"/>
    </row>
    <row r="135" spans="1:6" ht="18.75" customHeight="1" outlineLevel="3">
      <c r="A135" s="26" t="s">
        <v>6</v>
      </c>
      <c r="B135" s="43"/>
      <c r="C135" s="13" t="s">
        <v>15</v>
      </c>
      <c r="D135" s="24">
        <v>0</v>
      </c>
      <c r="E135" s="17"/>
      <c r="F135" s="18"/>
    </row>
    <row r="136" spans="1:6" ht="18" customHeight="1" outlineLevel="3">
      <c r="A136" s="26" t="s">
        <v>7</v>
      </c>
      <c r="B136" s="43"/>
      <c r="C136" s="13">
        <f>C140</f>
        <v>180</v>
      </c>
      <c r="D136" s="29">
        <f>D140</f>
        <v>0</v>
      </c>
      <c r="E136" s="17"/>
      <c r="F136" s="18"/>
    </row>
    <row r="137" spans="1:6" ht="82.5" customHeight="1" outlineLevel="3">
      <c r="A137" s="5" t="s">
        <v>59</v>
      </c>
      <c r="B137" s="42" t="s">
        <v>60</v>
      </c>
      <c r="C137" s="37">
        <f>C138+C139+C140</f>
        <v>180</v>
      </c>
      <c r="D137" s="37">
        <f>D138+D139+D140</f>
        <v>0</v>
      </c>
      <c r="E137" s="17"/>
      <c r="F137" s="18"/>
    </row>
    <row r="138" spans="1:6" ht="18" customHeight="1" outlineLevel="3">
      <c r="A138" s="5" t="s">
        <v>16</v>
      </c>
      <c r="B138" s="43"/>
      <c r="C138" s="27">
        <v>0</v>
      </c>
      <c r="D138" s="23">
        <v>0</v>
      </c>
      <c r="E138" s="17"/>
      <c r="F138" s="18"/>
    </row>
    <row r="139" spans="1:6" ht="18" customHeight="1" outlineLevel="3">
      <c r="A139" s="5" t="s">
        <v>6</v>
      </c>
      <c r="B139" s="43"/>
      <c r="C139" s="27">
        <v>0</v>
      </c>
      <c r="D139" s="23">
        <v>0</v>
      </c>
      <c r="E139" s="17"/>
      <c r="F139" s="18"/>
    </row>
    <row r="140" spans="1:6" ht="18" customHeight="1" outlineLevel="3">
      <c r="A140" s="5" t="s">
        <v>7</v>
      </c>
      <c r="B140" s="43"/>
      <c r="C140" s="22">
        <v>180</v>
      </c>
      <c r="D140" s="25">
        <v>0</v>
      </c>
      <c r="E140" s="17"/>
      <c r="F140" s="18"/>
    </row>
    <row r="141" spans="1:6" ht="58.5" customHeight="1" outlineLevel="3">
      <c r="A141" s="10" t="s">
        <v>36</v>
      </c>
      <c r="B141" s="43" t="s">
        <v>73</v>
      </c>
      <c r="C141" s="31">
        <f>C142+C143+C144</f>
        <v>83664.528</v>
      </c>
      <c r="D141" s="31">
        <f>D142+D143+D144</f>
        <v>38131.55557</v>
      </c>
      <c r="E141" s="17"/>
      <c r="F141" s="18"/>
    </row>
    <row r="142" spans="1:6" ht="29.25" customHeight="1" outlineLevel="3">
      <c r="A142" s="26" t="s">
        <v>16</v>
      </c>
      <c r="B142" s="43"/>
      <c r="C142" s="13">
        <f>C146+C158+C150</f>
        <v>0</v>
      </c>
      <c r="D142" s="28">
        <f>D146+D158+D150</f>
        <v>0</v>
      </c>
      <c r="E142" s="17"/>
      <c r="F142" s="18"/>
    </row>
    <row r="143" spans="1:6" ht="18" customHeight="1" outlineLevel="3">
      <c r="A143" s="26" t="s">
        <v>6</v>
      </c>
      <c r="B143" s="43"/>
      <c r="C143" s="13">
        <f>C147+C159+C151</f>
        <v>0</v>
      </c>
      <c r="D143" s="13">
        <f>D147+D159</f>
        <v>0</v>
      </c>
      <c r="E143" s="17"/>
      <c r="F143" s="18"/>
    </row>
    <row r="144" spans="1:6" ht="18" customHeight="1" outlineLevel="3">
      <c r="A144" s="26" t="s">
        <v>7</v>
      </c>
      <c r="B144" s="43"/>
      <c r="C144" s="28">
        <f>C148+C160+C156+C152</f>
        <v>83664.528</v>
      </c>
      <c r="D144" s="28">
        <f>D148+D160+D156+D152</f>
        <v>38131.55557</v>
      </c>
      <c r="E144" s="17"/>
      <c r="F144" s="18"/>
    </row>
    <row r="145" spans="1:6" ht="48.75" customHeight="1" outlineLevel="3">
      <c r="A145" s="9" t="s">
        <v>4</v>
      </c>
      <c r="B145" s="42" t="s">
        <v>101</v>
      </c>
      <c r="C145" s="22">
        <f>C146+C147+C148</f>
        <v>1038</v>
      </c>
      <c r="D145" s="25">
        <f>D146+D147+D148</f>
        <v>625.7982</v>
      </c>
      <c r="E145" s="17"/>
      <c r="F145" s="18"/>
    </row>
    <row r="146" spans="1:6" ht="18.75" customHeight="1" outlineLevel="3">
      <c r="A146" s="5" t="s">
        <v>11</v>
      </c>
      <c r="B146" s="42"/>
      <c r="C146" s="22">
        <v>0</v>
      </c>
      <c r="D146" s="25">
        <v>0</v>
      </c>
      <c r="E146" s="17"/>
      <c r="F146" s="18"/>
    </row>
    <row r="147" spans="1:6" ht="18.75" customHeight="1" outlineLevel="3">
      <c r="A147" s="5" t="s">
        <v>6</v>
      </c>
      <c r="B147" s="42"/>
      <c r="C147" s="22">
        <v>0</v>
      </c>
      <c r="D147" s="25">
        <v>0</v>
      </c>
      <c r="E147" s="17"/>
      <c r="F147" s="18"/>
    </row>
    <row r="148" spans="1:6" ht="18.75" customHeight="1" outlineLevel="3">
      <c r="A148" s="5" t="s">
        <v>7</v>
      </c>
      <c r="B148" s="42"/>
      <c r="C148" s="22">
        <v>1038</v>
      </c>
      <c r="D148" s="25">
        <v>625.7982</v>
      </c>
      <c r="E148" s="17"/>
      <c r="F148" s="18"/>
    </row>
    <row r="149" spans="1:6" ht="50.25" customHeight="1" outlineLevel="3">
      <c r="A149" s="5" t="s">
        <v>50</v>
      </c>
      <c r="B149" s="42" t="s">
        <v>102</v>
      </c>
      <c r="C149" s="22">
        <f>C150+C151+C152</f>
        <v>0</v>
      </c>
      <c r="D149" s="25">
        <f>D150+D151+D152</f>
        <v>0</v>
      </c>
      <c r="E149" s="17"/>
      <c r="F149" s="18"/>
    </row>
    <row r="150" spans="1:6" ht="18.75" customHeight="1" outlineLevel="3">
      <c r="A150" s="5" t="s">
        <v>11</v>
      </c>
      <c r="B150" s="42"/>
      <c r="C150" s="22">
        <v>0</v>
      </c>
      <c r="D150" s="25">
        <v>0</v>
      </c>
      <c r="E150" s="17"/>
      <c r="F150" s="18"/>
    </row>
    <row r="151" spans="1:6" ht="18.75" customHeight="1" outlineLevel="3">
      <c r="A151" s="5" t="s">
        <v>6</v>
      </c>
      <c r="B151" s="42"/>
      <c r="C151" s="22">
        <v>0</v>
      </c>
      <c r="D151" s="25">
        <v>0</v>
      </c>
      <c r="E151" s="17"/>
      <c r="F151" s="18"/>
    </row>
    <row r="152" spans="1:6" ht="18.75" customHeight="1" outlineLevel="3">
      <c r="A152" s="5" t="s">
        <v>7</v>
      </c>
      <c r="B152" s="42"/>
      <c r="C152" s="22">
        <v>0</v>
      </c>
      <c r="D152" s="25">
        <v>0</v>
      </c>
      <c r="E152" s="17"/>
      <c r="F152" s="18"/>
    </row>
    <row r="153" spans="1:6" ht="64.5" customHeight="1" outlineLevel="3">
      <c r="A153" s="5" t="s">
        <v>37</v>
      </c>
      <c r="B153" s="42" t="s">
        <v>103</v>
      </c>
      <c r="C153" s="38">
        <f>C154+C155+C156</f>
        <v>42.5</v>
      </c>
      <c r="D153" s="25">
        <f>D154+D155+D156</f>
        <v>16.05</v>
      </c>
      <c r="E153" s="17"/>
      <c r="F153" s="18"/>
    </row>
    <row r="154" spans="1:6" ht="18.75" customHeight="1" outlineLevel="3">
      <c r="A154" s="5" t="s">
        <v>11</v>
      </c>
      <c r="B154" s="42"/>
      <c r="C154" s="22">
        <v>0</v>
      </c>
      <c r="D154" s="25">
        <v>0</v>
      </c>
      <c r="E154" s="17"/>
      <c r="F154" s="18"/>
    </row>
    <row r="155" spans="1:6" ht="18.75" customHeight="1" outlineLevel="3">
      <c r="A155" s="5" t="s">
        <v>6</v>
      </c>
      <c r="B155" s="42"/>
      <c r="C155" s="22">
        <v>0</v>
      </c>
      <c r="D155" s="25">
        <v>0</v>
      </c>
      <c r="E155" s="17"/>
      <c r="F155" s="18"/>
    </row>
    <row r="156" spans="1:6" ht="18.75" customHeight="1" outlineLevel="3">
      <c r="A156" s="5" t="s">
        <v>7</v>
      </c>
      <c r="B156" s="42"/>
      <c r="C156" s="22">
        <v>42.5</v>
      </c>
      <c r="D156" s="25">
        <v>16.05</v>
      </c>
      <c r="E156" s="17"/>
      <c r="F156" s="18"/>
    </row>
    <row r="157" spans="1:6" ht="61.5" customHeight="1" outlineLevel="3">
      <c r="A157" s="9" t="s">
        <v>38</v>
      </c>
      <c r="B157" s="42" t="s">
        <v>104</v>
      </c>
      <c r="C157" s="22">
        <f>C158+C159+C160</f>
        <v>82584.028</v>
      </c>
      <c r="D157" s="25">
        <f>D158+D159+D160</f>
        <v>37489.70737</v>
      </c>
      <c r="E157" s="17"/>
      <c r="F157" s="18"/>
    </row>
    <row r="158" spans="1:6" ht="18" customHeight="1" outlineLevel="3">
      <c r="A158" s="5" t="s">
        <v>11</v>
      </c>
      <c r="B158" s="42"/>
      <c r="C158" s="27">
        <v>0</v>
      </c>
      <c r="D158" s="23">
        <v>0</v>
      </c>
      <c r="E158" s="17"/>
      <c r="F158" s="18"/>
    </row>
    <row r="159" spans="1:6" ht="18" customHeight="1" outlineLevel="3">
      <c r="A159" s="5" t="s">
        <v>6</v>
      </c>
      <c r="B159" s="42"/>
      <c r="C159" s="27">
        <v>0</v>
      </c>
      <c r="D159" s="23">
        <v>0</v>
      </c>
      <c r="E159" s="17"/>
      <c r="F159" s="18"/>
    </row>
    <row r="160" spans="1:6" ht="18" customHeight="1" outlineLevel="3">
      <c r="A160" s="5" t="s">
        <v>7</v>
      </c>
      <c r="B160" s="42"/>
      <c r="C160" s="22">
        <v>82584.028</v>
      </c>
      <c r="D160" s="25">
        <v>37489.70737</v>
      </c>
      <c r="E160" s="17"/>
      <c r="F160" s="18"/>
    </row>
    <row r="161" spans="1:6" ht="69.75" customHeight="1" outlineLevel="3">
      <c r="A161" s="10" t="s">
        <v>39</v>
      </c>
      <c r="B161" s="43" t="s">
        <v>72</v>
      </c>
      <c r="C161" s="31">
        <f>C162+C163+C164</f>
        <v>29885.4</v>
      </c>
      <c r="D161" s="31">
        <f>D162+D163+D164</f>
        <v>12275.515</v>
      </c>
      <c r="E161" s="17"/>
      <c r="F161" s="18"/>
    </row>
    <row r="162" spans="1:6" ht="30.75" customHeight="1" outlineLevel="3">
      <c r="A162" s="26" t="s">
        <v>16</v>
      </c>
      <c r="B162" s="43"/>
      <c r="C162" s="13">
        <v>0</v>
      </c>
      <c r="D162" s="24">
        <v>0</v>
      </c>
      <c r="E162" s="17"/>
      <c r="F162" s="18"/>
    </row>
    <row r="163" spans="1:6" ht="14.25" customHeight="1" outlineLevel="3">
      <c r="A163" s="26" t="s">
        <v>6</v>
      </c>
      <c r="B163" s="43"/>
      <c r="C163" s="13">
        <v>0</v>
      </c>
      <c r="D163" s="24">
        <v>0</v>
      </c>
      <c r="E163" s="17"/>
      <c r="F163" s="18"/>
    </row>
    <row r="164" spans="1:6" ht="14.25" customHeight="1" outlineLevel="3">
      <c r="A164" s="26" t="s">
        <v>7</v>
      </c>
      <c r="B164" s="43"/>
      <c r="C164" s="28">
        <v>29885.4</v>
      </c>
      <c r="D164" s="29">
        <v>12275.515</v>
      </c>
      <c r="E164" s="17"/>
      <c r="F164" s="18"/>
    </row>
    <row r="165" spans="1:6" ht="48.75" customHeight="1" outlineLevel="3">
      <c r="A165" s="10" t="s">
        <v>40</v>
      </c>
      <c r="B165" s="43" t="s">
        <v>71</v>
      </c>
      <c r="C165" s="31">
        <f>C166+C167+C168</f>
        <v>25922.188</v>
      </c>
      <c r="D165" s="31">
        <f>D166+D167+D168</f>
        <v>14364.29307</v>
      </c>
      <c r="E165" s="17"/>
      <c r="F165" s="18"/>
    </row>
    <row r="166" spans="1:6" ht="35.25" customHeight="1" outlineLevel="3">
      <c r="A166" s="26" t="s">
        <v>16</v>
      </c>
      <c r="B166" s="43"/>
      <c r="C166" s="13">
        <v>0</v>
      </c>
      <c r="D166" s="24">
        <v>0</v>
      </c>
      <c r="E166" s="17"/>
      <c r="F166" s="18"/>
    </row>
    <row r="167" spans="1:6" ht="17.25" customHeight="1" outlineLevel="3">
      <c r="A167" s="26" t="s">
        <v>6</v>
      </c>
      <c r="B167" s="43"/>
      <c r="C167" s="28">
        <v>11302.788</v>
      </c>
      <c r="D167" s="29">
        <v>6961.25738</v>
      </c>
      <c r="E167" s="17"/>
      <c r="F167" s="18"/>
    </row>
    <row r="168" spans="1:6" ht="17.25" customHeight="1" outlineLevel="3">
      <c r="A168" s="26" t="s">
        <v>7</v>
      </c>
      <c r="B168" s="43"/>
      <c r="C168" s="28">
        <v>14619.4</v>
      </c>
      <c r="D168" s="29">
        <v>7403.03569</v>
      </c>
      <c r="E168" s="17"/>
      <c r="F168" s="18"/>
    </row>
    <row r="169" spans="1:6" ht="55.5" customHeight="1" outlineLevel="3">
      <c r="A169" s="10" t="s">
        <v>41</v>
      </c>
      <c r="B169" s="43" t="s">
        <v>70</v>
      </c>
      <c r="C169" s="31">
        <f>C170+C171+C172</f>
        <v>38394.415</v>
      </c>
      <c r="D169" s="31">
        <f>D170+D171+D172</f>
        <v>2920.44726</v>
      </c>
      <c r="E169" s="17"/>
      <c r="F169" s="18"/>
    </row>
    <row r="170" spans="1:6" ht="30.75" customHeight="1" outlineLevel="3">
      <c r="A170" s="26" t="s">
        <v>16</v>
      </c>
      <c r="B170" s="43"/>
      <c r="C170" s="13">
        <f aca="true" t="shared" si="3" ref="C170:D172">C174+C178+C182+C186</f>
        <v>0</v>
      </c>
      <c r="D170" s="13">
        <f t="shared" si="3"/>
        <v>0</v>
      </c>
      <c r="E170" s="17"/>
      <c r="F170" s="18"/>
    </row>
    <row r="171" spans="1:6" ht="15" customHeight="1" outlineLevel="3">
      <c r="A171" s="26" t="s">
        <v>6</v>
      </c>
      <c r="B171" s="43"/>
      <c r="C171" s="28">
        <f t="shared" si="3"/>
        <v>15000</v>
      </c>
      <c r="D171" s="28">
        <f t="shared" si="3"/>
        <v>0</v>
      </c>
      <c r="E171" s="17"/>
      <c r="F171" s="18"/>
    </row>
    <row r="172" spans="1:6" ht="15" customHeight="1" outlineLevel="3">
      <c r="A172" s="26" t="s">
        <v>7</v>
      </c>
      <c r="B172" s="43"/>
      <c r="C172" s="28">
        <f t="shared" si="3"/>
        <v>23394.415</v>
      </c>
      <c r="D172" s="28">
        <f t="shared" si="3"/>
        <v>2920.44726</v>
      </c>
      <c r="E172" s="17"/>
      <c r="F172" s="18"/>
    </row>
    <row r="173" spans="1:6" ht="60.75" customHeight="1" outlineLevel="3">
      <c r="A173" s="9" t="s">
        <v>5</v>
      </c>
      <c r="B173" s="42" t="s">
        <v>105</v>
      </c>
      <c r="C173" s="22">
        <f>C174+C175+C176</f>
        <v>29640.015</v>
      </c>
      <c r="D173" s="25">
        <f>D174+D175+D176</f>
        <v>1438.75855</v>
      </c>
      <c r="E173" s="17"/>
      <c r="F173" s="18"/>
    </row>
    <row r="174" spans="1:6" ht="15" customHeight="1" outlineLevel="3">
      <c r="A174" s="5" t="s">
        <v>11</v>
      </c>
      <c r="B174" s="42"/>
      <c r="C174" s="27">
        <v>0</v>
      </c>
      <c r="D174" s="23">
        <v>0</v>
      </c>
      <c r="E174" s="17"/>
      <c r="F174" s="18"/>
    </row>
    <row r="175" spans="1:6" ht="15" customHeight="1" outlineLevel="3">
      <c r="A175" s="5" t="s">
        <v>6</v>
      </c>
      <c r="B175" s="42"/>
      <c r="C175" s="22">
        <v>15000</v>
      </c>
      <c r="D175" s="25">
        <v>0</v>
      </c>
      <c r="E175" s="17"/>
      <c r="F175" s="18"/>
    </row>
    <row r="176" spans="1:6" ht="15" customHeight="1" outlineLevel="3">
      <c r="A176" s="5" t="s">
        <v>7</v>
      </c>
      <c r="B176" s="42"/>
      <c r="C176" s="22">
        <v>14640.015</v>
      </c>
      <c r="D176" s="25">
        <v>1438.75855</v>
      </c>
      <c r="E176" s="17"/>
      <c r="F176" s="18"/>
    </row>
    <row r="177" spans="1:6" ht="58.5" customHeight="1" outlineLevel="3">
      <c r="A177" s="9" t="s">
        <v>42</v>
      </c>
      <c r="B177" s="42" t="s">
        <v>106</v>
      </c>
      <c r="C177" s="22">
        <f>C178+C179+C180</f>
        <v>2500</v>
      </c>
      <c r="D177" s="25">
        <f>D178+D179+D180</f>
        <v>0</v>
      </c>
      <c r="E177" s="17"/>
      <c r="F177" s="18"/>
    </row>
    <row r="178" spans="1:6" ht="18" customHeight="1" outlineLevel="3">
      <c r="A178" s="5" t="s">
        <v>11</v>
      </c>
      <c r="B178" s="42"/>
      <c r="C178" s="22">
        <v>0</v>
      </c>
      <c r="D178" s="25">
        <v>0</v>
      </c>
      <c r="E178" s="17"/>
      <c r="F178" s="18"/>
    </row>
    <row r="179" spans="1:6" ht="17.25" customHeight="1" outlineLevel="3">
      <c r="A179" s="5" t="s">
        <v>6</v>
      </c>
      <c r="B179" s="42"/>
      <c r="C179" s="22">
        <v>0</v>
      </c>
      <c r="D179" s="25">
        <v>0</v>
      </c>
      <c r="E179" s="17"/>
      <c r="F179" s="18"/>
    </row>
    <row r="180" spans="1:6" ht="17.25" customHeight="1" outlineLevel="3">
      <c r="A180" s="5" t="s">
        <v>7</v>
      </c>
      <c r="B180" s="42"/>
      <c r="C180" s="22">
        <v>2500</v>
      </c>
      <c r="D180" s="25">
        <v>0</v>
      </c>
      <c r="E180" s="17"/>
      <c r="F180" s="18"/>
    </row>
    <row r="181" spans="1:6" ht="60.75" customHeight="1" outlineLevel="3">
      <c r="A181" s="9" t="s">
        <v>43</v>
      </c>
      <c r="B181" s="42" t="s">
        <v>114</v>
      </c>
      <c r="C181" s="22">
        <f>C182+C183+C184</f>
        <v>6254.4</v>
      </c>
      <c r="D181" s="22">
        <f>D182+D183+D184</f>
        <v>1481.68871</v>
      </c>
      <c r="E181" s="17"/>
      <c r="F181" s="18"/>
    </row>
    <row r="182" spans="1:6" ht="21" customHeight="1" outlineLevel="3">
      <c r="A182" s="5" t="s">
        <v>11</v>
      </c>
      <c r="B182" s="42"/>
      <c r="C182" s="22">
        <v>0</v>
      </c>
      <c r="D182" s="25">
        <v>0</v>
      </c>
      <c r="E182" s="17"/>
      <c r="F182" s="18"/>
    </row>
    <row r="183" spans="1:6" ht="19.5" customHeight="1" outlineLevel="3">
      <c r="A183" s="5" t="s">
        <v>6</v>
      </c>
      <c r="B183" s="42"/>
      <c r="C183" s="22">
        <v>0</v>
      </c>
      <c r="D183" s="25">
        <v>0</v>
      </c>
      <c r="E183" s="17"/>
      <c r="F183" s="18"/>
    </row>
    <row r="184" spans="1:6" ht="19.5" customHeight="1" outlineLevel="3">
      <c r="A184" s="5" t="s">
        <v>7</v>
      </c>
      <c r="B184" s="42"/>
      <c r="C184" s="22">
        <v>6254.4</v>
      </c>
      <c r="D184" s="25">
        <v>1481.68871</v>
      </c>
      <c r="E184" s="17"/>
      <c r="F184" s="18"/>
    </row>
    <row r="185" spans="1:6" ht="75" customHeight="1" outlineLevel="3">
      <c r="A185" s="5" t="s">
        <v>118</v>
      </c>
      <c r="B185" s="42" t="s">
        <v>113</v>
      </c>
      <c r="C185" s="22">
        <f>C186+C187+C188</f>
        <v>0</v>
      </c>
      <c r="D185" s="22">
        <f>D186+D187+D188</f>
        <v>0</v>
      </c>
      <c r="E185" s="17"/>
      <c r="F185" s="18"/>
    </row>
    <row r="186" spans="1:6" ht="20.25" customHeight="1" outlineLevel="3">
      <c r="A186" s="5" t="s">
        <v>11</v>
      </c>
      <c r="B186" s="42"/>
      <c r="C186" s="22">
        <v>0</v>
      </c>
      <c r="D186" s="25">
        <v>0</v>
      </c>
      <c r="E186" s="17"/>
      <c r="F186" s="18"/>
    </row>
    <row r="187" spans="1:6" ht="20.25" customHeight="1" outlineLevel="3">
      <c r="A187" s="5" t="s">
        <v>6</v>
      </c>
      <c r="B187" s="42"/>
      <c r="C187" s="22">
        <v>0</v>
      </c>
      <c r="D187" s="25">
        <v>0</v>
      </c>
      <c r="E187" s="17"/>
      <c r="F187" s="18"/>
    </row>
    <row r="188" spans="1:6" ht="20.25" customHeight="1" outlineLevel="3">
      <c r="A188" s="5" t="s">
        <v>7</v>
      </c>
      <c r="B188" s="42"/>
      <c r="C188" s="22">
        <v>0</v>
      </c>
      <c r="D188" s="25">
        <v>0</v>
      </c>
      <c r="E188" s="17"/>
      <c r="F188" s="18"/>
    </row>
    <row r="189" spans="1:6" ht="66.75" customHeight="1" outlineLevel="3">
      <c r="A189" s="10" t="s">
        <v>44</v>
      </c>
      <c r="B189" s="43" t="s">
        <v>69</v>
      </c>
      <c r="C189" s="31">
        <f>C190+C191+C192</f>
        <v>16428.6</v>
      </c>
      <c r="D189" s="31">
        <f>D190+D191+D192</f>
        <v>5084.29193</v>
      </c>
      <c r="E189" s="17"/>
      <c r="F189" s="18"/>
    </row>
    <row r="190" spans="1:6" ht="28.5" customHeight="1" outlineLevel="3">
      <c r="A190" s="26" t="s">
        <v>16</v>
      </c>
      <c r="B190" s="43"/>
      <c r="C190" s="28">
        <f aca="true" t="shared" si="4" ref="C190:D192">C194+C198+C202</f>
        <v>0</v>
      </c>
      <c r="D190" s="28">
        <f t="shared" si="4"/>
        <v>0</v>
      </c>
      <c r="E190" s="17"/>
      <c r="F190" s="18"/>
    </row>
    <row r="191" spans="1:6" ht="20.25" customHeight="1" outlineLevel="3">
      <c r="A191" s="26" t="s">
        <v>6</v>
      </c>
      <c r="B191" s="43"/>
      <c r="C191" s="28">
        <f t="shared" si="4"/>
        <v>0</v>
      </c>
      <c r="D191" s="28">
        <f t="shared" si="4"/>
        <v>0</v>
      </c>
      <c r="E191" s="17"/>
      <c r="F191" s="18"/>
    </row>
    <row r="192" spans="1:6" ht="18" customHeight="1" outlineLevel="3">
      <c r="A192" s="26" t="s">
        <v>7</v>
      </c>
      <c r="B192" s="43"/>
      <c r="C192" s="28">
        <f>C196+C200+C204</f>
        <v>16428.6</v>
      </c>
      <c r="D192" s="28">
        <f t="shared" si="4"/>
        <v>5084.29193</v>
      </c>
      <c r="E192" s="17"/>
      <c r="F192" s="18"/>
    </row>
    <row r="193" spans="1:6" ht="59.25" customHeight="1" outlineLevel="3">
      <c r="A193" s="9" t="s">
        <v>45</v>
      </c>
      <c r="B193" s="42" t="s">
        <v>107</v>
      </c>
      <c r="C193" s="22">
        <f>C194+C195+C196</f>
        <v>0</v>
      </c>
      <c r="D193" s="25">
        <f>D194+D195+D196</f>
        <v>0</v>
      </c>
      <c r="E193" s="17"/>
      <c r="F193" s="18"/>
    </row>
    <row r="194" spans="1:6" ht="20.25" customHeight="1" outlineLevel="3">
      <c r="A194" s="5" t="s">
        <v>11</v>
      </c>
      <c r="B194" s="42"/>
      <c r="C194" s="22">
        <v>0</v>
      </c>
      <c r="D194" s="25">
        <v>0</v>
      </c>
      <c r="E194" s="17"/>
      <c r="F194" s="18"/>
    </row>
    <row r="195" spans="1:6" ht="20.25" customHeight="1" outlineLevel="3">
      <c r="A195" s="5" t="s">
        <v>6</v>
      </c>
      <c r="B195" s="42"/>
      <c r="C195" s="22">
        <v>0</v>
      </c>
      <c r="D195" s="25">
        <v>0</v>
      </c>
      <c r="E195" s="17"/>
      <c r="F195" s="18"/>
    </row>
    <row r="196" spans="1:6" ht="20.25" customHeight="1" outlineLevel="3">
      <c r="A196" s="5" t="s">
        <v>7</v>
      </c>
      <c r="B196" s="42"/>
      <c r="C196" s="22">
        <v>0</v>
      </c>
      <c r="D196" s="25">
        <v>0</v>
      </c>
      <c r="E196" s="17"/>
      <c r="F196" s="18"/>
    </row>
    <row r="197" spans="1:6" ht="48" customHeight="1" outlineLevel="3">
      <c r="A197" s="9" t="s">
        <v>46</v>
      </c>
      <c r="B197" s="42" t="s">
        <v>108</v>
      </c>
      <c r="C197" s="27">
        <f>C198+C199+C200</f>
        <v>6928.6</v>
      </c>
      <c r="D197" s="25" t="s">
        <v>116</v>
      </c>
      <c r="E197" s="17"/>
      <c r="F197" s="18"/>
    </row>
    <row r="198" spans="1:6" ht="17.25" customHeight="1" outlineLevel="3">
      <c r="A198" s="5" t="s">
        <v>11</v>
      </c>
      <c r="B198" s="42"/>
      <c r="C198" s="22">
        <v>0</v>
      </c>
      <c r="D198" s="25">
        <v>0</v>
      </c>
      <c r="E198" s="17"/>
      <c r="F198" s="18"/>
    </row>
    <row r="199" spans="1:6" ht="15" customHeight="1" outlineLevel="3">
      <c r="A199" s="5" t="s">
        <v>6</v>
      </c>
      <c r="B199" s="42"/>
      <c r="C199" s="22">
        <v>0</v>
      </c>
      <c r="D199" s="25">
        <v>0</v>
      </c>
      <c r="E199" s="17"/>
      <c r="F199" s="18"/>
    </row>
    <row r="200" spans="1:6" ht="14.25" customHeight="1" outlineLevel="3">
      <c r="A200" s="5" t="s">
        <v>7</v>
      </c>
      <c r="B200" s="42"/>
      <c r="C200" s="22">
        <v>6928.6</v>
      </c>
      <c r="D200" s="25">
        <v>1860.72858</v>
      </c>
      <c r="E200" s="17"/>
      <c r="F200" s="18"/>
    </row>
    <row r="201" spans="1:6" ht="75" customHeight="1" outlineLevel="3">
      <c r="A201" s="9" t="s">
        <v>47</v>
      </c>
      <c r="B201" s="42" t="s">
        <v>109</v>
      </c>
      <c r="C201" s="27">
        <f>C202+C203+C204</f>
        <v>9500</v>
      </c>
      <c r="D201" s="25">
        <f>D202+D203+D204</f>
        <v>3223.56335</v>
      </c>
      <c r="E201" s="17"/>
      <c r="F201" s="18"/>
    </row>
    <row r="202" spans="1:6" ht="19.5" customHeight="1" outlineLevel="3">
      <c r="A202" s="5" t="s">
        <v>11</v>
      </c>
      <c r="B202" s="42"/>
      <c r="C202" s="22">
        <v>0</v>
      </c>
      <c r="D202" s="25">
        <v>0</v>
      </c>
      <c r="E202" s="17"/>
      <c r="F202" s="18"/>
    </row>
    <row r="203" spans="1:6" ht="18" customHeight="1" outlineLevel="3">
      <c r="A203" s="5" t="s">
        <v>6</v>
      </c>
      <c r="B203" s="42"/>
      <c r="C203" s="22">
        <v>0</v>
      </c>
      <c r="D203" s="25">
        <v>0</v>
      </c>
      <c r="E203" s="17"/>
      <c r="F203" s="18"/>
    </row>
    <row r="204" spans="1:6" ht="17.25" customHeight="1" outlineLevel="3">
      <c r="A204" s="5" t="s">
        <v>7</v>
      </c>
      <c r="B204" s="42"/>
      <c r="C204" s="22">
        <v>9500</v>
      </c>
      <c r="D204" s="25">
        <v>3223.56335</v>
      </c>
      <c r="E204" s="17"/>
      <c r="F204" s="18"/>
    </row>
    <row r="205" spans="1:6" ht="66.75" customHeight="1" outlineLevel="3">
      <c r="A205" s="10" t="s">
        <v>48</v>
      </c>
      <c r="B205" s="43" t="s">
        <v>68</v>
      </c>
      <c r="C205" s="31">
        <f>C206+C207+C208</f>
        <v>30</v>
      </c>
      <c r="D205" s="31">
        <f>D206+D207+D208</f>
        <v>0</v>
      </c>
      <c r="E205" s="17"/>
      <c r="F205" s="18"/>
    </row>
    <row r="206" spans="1:6" ht="33" customHeight="1" outlineLevel="3">
      <c r="A206" s="26" t="s">
        <v>16</v>
      </c>
      <c r="B206" s="43"/>
      <c r="C206" s="13">
        <v>0</v>
      </c>
      <c r="D206" s="24">
        <v>0</v>
      </c>
      <c r="E206" s="17"/>
      <c r="F206" s="18"/>
    </row>
    <row r="207" spans="1:6" ht="21" customHeight="1" outlineLevel="3">
      <c r="A207" s="26" t="s">
        <v>6</v>
      </c>
      <c r="B207" s="43"/>
      <c r="C207" s="13">
        <v>0</v>
      </c>
      <c r="D207" s="24">
        <v>0</v>
      </c>
      <c r="E207" s="17"/>
      <c r="F207" s="18"/>
    </row>
    <row r="208" spans="1:6" ht="21" customHeight="1" outlineLevel="3">
      <c r="A208" s="26" t="s">
        <v>7</v>
      </c>
      <c r="B208" s="43"/>
      <c r="C208" s="13">
        <v>30</v>
      </c>
      <c r="D208" s="24">
        <v>0</v>
      </c>
      <c r="E208" s="17"/>
      <c r="F208" s="18"/>
    </row>
    <row r="209" spans="1:6" ht="54.75" customHeight="1" outlineLevel="3">
      <c r="A209" s="10" t="s">
        <v>49</v>
      </c>
      <c r="B209" s="43" t="s">
        <v>67</v>
      </c>
      <c r="C209" s="31">
        <f>C210+C211+C212</f>
        <v>75</v>
      </c>
      <c r="D209" s="31">
        <f>D210+D211+D212</f>
        <v>65.252</v>
      </c>
      <c r="E209" s="17"/>
      <c r="F209" s="18"/>
    </row>
    <row r="210" spans="1:6" ht="30" customHeight="1" outlineLevel="3">
      <c r="A210" s="26" t="s">
        <v>16</v>
      </c>
      <c r="B210" s="43"/>
      <c r="C210" s="13" t="s">
        <v>15</v>
      </c>
      <c r="D210" s="24">
        <v>0</v>
      </c>
      <c r="E210" s="17"/>
      <c r="F210" s="18"/>
    </row>
    <row r="211" spans="1:6" ht="18.75" customHeight="1" outlineLevel="3">
      <c r="A211" s="26" t="s">
        <v>6</v>
      </c>
      <c r="B211" s="43"/>
      <c r="C211" s="13" t="s">
        <v>15</v>
      </c>
      <c r="D211" s="24">
        <v>0</v>
      </c>
      <c r="E211" s="17"/>
      <c r="F211" s="18"/>
    </row>
    <row r="212" spans="1:6" ht="18.75" customHeight="1" outlineLevel="3">
      <c r="A212" s="26" t="s">
        <v>7</v>
      </c>
      <c r="B212" s="43"/>
      <c r="C212" s="28">
        <v>75</v>
      </c>
      <c r="D212" s="29">
        <v>65.252</v>
      </c>
      <c r="E212" s="17"/>
      <c r="F212" s="18"/>
    </row>
    <row r="213" spans="1:6" ht="80.25" customHeight="1" outlineLevel="3">
      <c r="A213" s="26" t="s">
        <v>64</v>
      </c>
      <c r="B213" s="43" t="s">
        <v>66</v>
      </c>
      <c r="C213" s="28">
        <f>C214+C215+C216</f>
        <v>25</v>
      </c>
      <c r="D213" s="28">
        <f>D214+D215+D216</f>
        <v>0</v>
      </c>
      <c r="E213" s="17"/>
      <c r="F213" s="18"/>
    </row>
    <row r="214" spans="1:6" ht="18.75" customHeight="1" outlineLevel="3">
      <c r="A214" s="26" t="s">
        <v>16</v>
      </c>
      <c r="B214" s="43"/>
      <c r="C214" s="13">
        <v>0</v>
      </c>
      <c r="D214" s="24">
        <v>0</v>
      </c>
      <c r="E214" s="17"/>
      <c r="F214" s="18"/>
    </row>
    <row r="215" spans="1:6" ht="18.75" customHeight="1" outlineLevel="3">
      <c r="A215" s="26" t="s">
        <v>6</v>
      </c>
      <c r="B215" s="43"/>
      <c r="C215" s="13">
        <v>0</v>
      </c>
      <c r="D215" s="24">
        <v>0</v>
      </c>
      <c r="E215" s="17"/>
      <c r="F215" s="18"/>
    </row>
    <row r="216" spans="1:6" ht="18.75" customHeight="1" outlineLevel="3">
      <c r="A216" s="26" t="s">
        <v>7</v>
      </c>
      <c r="B216" s="43"/>
      <c r="C216" s="28">
        <v>25</v>
      </c>
      <c r="D216" s="29">
        <v>0</v>
      </c>
      <c r="E216" s="17"/>
      <c r="F216" s="18"/>
    </row>
    <row r="217" spans="1:6" ht="87.75" customHeight="1">
      <c r="A217" s="12" t="s">
        <v>111</v>
      </c>
      <c r="B217" s="46" t="s">
        <v>65</v>
      </c>
      <c r="C217" s="31">
        <f>C218+C219+C220</f>
        <v>0</v>
      </c>
      <c r="D217" s="31">
        <f>D218+D219+D220</f>
        <v>0</v>
      </c>
      <c r="E217" s="17"/>
      <c r="F217" s="18"/>
    </row>
    <row r="218" spans="1:6" ht="28.5" customHeight="1">
      <c r="A218" s="26" t="s">
        <v>18</v>
      </c>
      <c r="B218" s="47"/>
      <c r="C218" s="28">
        <v>0</v>
      </c>
      <c r="D218" s="29">
        <v>0</v>
      </c>
      <c r="E218" s="17"/>
      <c r="F218" s="18"/>
    </row>
    <row r="219" spans="1:6" ht="24.75" customHeight="1">
      <c r="A219" s="26" t="s">
        <v>6</v>
      </c>
      <c r="B219" s="47"/>
      <c r="C219" s="28">
        <v>0</v>
      </c>
      <c r="D219" s="29">
        <v>0</v>
      </c>
      <c r="E219" s="17"/>
      <c r="F219" s="18"/>
    </row>
    <row r="220" spans="1:6" ht="22.5" customHeight="1">
      <c r="A220" s="26" t="s">
        <v>7</v>
      </c>
      <c r="B220" s="47"/>
      <c r="C220" s="28">
        <v>0</v>
      </c>
      <c r="D220" s="29">
        <v>0</v>
      </c>
      <c r="E220" s="17"/>
      <c r="F220" s="18"/>
    </row>
    <row r="221" spans="1:6" ht="71.25" customHeight="1">
      <c r="A221" s="50" t="s">
        <v>119</v>
      </c>
      <c r="B221" s="47" t="s">
        <v>115</v>
      </c>
      <c r="C221" s="28">
        <f>C222+C223+C224</f>
        <v>27935.22069</v>
      </c>
      <c r="D221" s="28">
        <f>D222+D223+D224</f>
        <v>605.2</v>
      </c>
      <c r="E221" s="17"/>
      <c r="F221" s="18"/>
    </row>
    <row r="222" spans="1:6" ht="39.75" customHeight="1">
      <c r="A222" s="26" t="s">
        <v>16</v>
      </c>
      <c r="B222" s="47"/>
      <c r="C222" s="28">
        <v>22190.94167</v>
      </c>
      <c r="D222" s="29">
        <v>0</v>
      </c>
      <c r="E222" s="17"/>
      <c r="F222" s="18"/>
    </row>
    <row r="223" spans="1:6" ht="22.5" customHeight="1">
      <c r="A223" s="26" t="s">
        <v>6</v>
      </c>
      <c r="B223" s="47"/>
      <c r="C223" s="28">
        <v>3026.03753</v>
      </c>
      <c r="D223" s="28">
        <v>0</v>
      </c>
      <c r="E223" s="17"/>
      <c r="F223" s="18"/>
    </row>
    <row r="224" spans="1:6" ht="22.5" customHeight="1">
      <c r="A224" s="26" t="s">
        <v>7</v>
      </c>
      <c r="B224" s="47"/>
      <c r="C224" s="28">
        <v>2718.24149</v>
      </c>
      <c r="D224" s="28">
        <v>605.2</v>
      </c>
      <c r="E224" s="17"/>
      <c r="F224" s="18"/>
    </row>
    <row r="225" spans="1:6" s="3" customFormat="1" ht="33" customHeight="1">
      <c r="A225" s="30" t="s">
        <v>8</v>
      </c>
      <c r="B225" s="48"/>
      <c r="C225" s="35">
        <f>C9+C25+C45+C49+C77+C89+C113+C133+C141+C161+C165+C169+C189+C205+C209+C217+C213+C221</f>
        <v>1165809.40367</v>
      </c>
      <c r="D225" s="35">
        <f>D9+D25+D45+D49+D77+D89+D113+D133+D141+D161+D165+D169+D189+D205+D209+D217+D213+D221</f>
        <v>479394.35957</v>
      </c>
      <c r="E225" s="21"/>
      <c r="F225" s="20"/>
    </row>
    <row r="226" spans="1:6" s="3" customFormat="1" ht="33" customHeight="1">
      <c r="A226" s="26" t="s">
        <v>10</v>
      </c>
      <c r="B226" s="49"/>
      <c r="C226" s="32">
        <f>C90+C218</f>
        <v>0</v>
      </c>
      <c r="D226" s="32">
        <f>D90+D218</f>
        <v>0</v>
      </c>
      <c r="E226" s="19"/>
      <c r="F226" s="20"/>
    </row>
    <row r="227" spans="1:6" s="3" customFormat="1" ht="18.75" customHeight="1">
      <c r="A227" s="26" t="s">
        <v>11</v>
      </c>
      <c r="B227" s="49"/>
      <c r="C227" s="32">
        <f>C10+C26+C46+C50+C78+C91+C114+C134+C142+C166+C170+C190+C206+C210+C214+C162+C222</f>
        <v>27655.00474</v>
      </c>
      <c r="D227" s="32">
        <f>D10+D26+D46+D50+D78+D91+D114+D134+D142+D166+D170+D190+D206+D210+D214+D162+D222</f>
        <v>1394.80854</v>
      </c>
      <c r="E227" s="19"/>
      <c r="F227" s="20"/>
    </row>
    <row r="228" spans="1:6" s="3" customFormat="1" ht="18" customHeight="1">
      <c r="A228" s="26" t="s">
        <v>6</v>
      </c>
      <c r="B228" s="49"/>
      <c r="C228" s="32">
        <f>C11+C27+C47+C51+C79+C92+C115+C135+C143+C163+C167+C171+C191+C207+C211+C219+C215+C223</f>
        <v>451144.21413</v>
      </c>
      <c r="D228" s="32">
        <f>D11+D27+D47+D51+D79+D92+D115+D135+D143+D163+D167+D171+D191+D207+D211+D219+D215+D223</f>
        <v>191339.22003</v>
      </c>
      <c r="E228" s="19"/>
      <c r="F228" s="20"/>
    </row>
    <row r="229" spans="1:6" s="3" customFormat="1" ht="19.5" customHeight="1">
      <c r="A229" s="26" t="s">
        <v>7</v>
      </c>
      <c r="B229" s="49"/>
      <c r="C229" s="32">
        <f>C12+C28+C48+C52+C80+C93+C116+C136+C144+C164+C168+C172+C192+C208+C212+C220+C216+C224</f>
        <v>687010.1848</v>
      </c>
      <c r="D229" s="32">
        <f>D12+D28+D48+D52+D80+D93+D116+D136+D144+D164+D168+D172+D192+D208+D212+D220+D216+D224</f>
        <v>286660.331</v>
      </c>
      <c r="E229" s="19"/>
      <c r="F229" s="20"/>
    </row>
    <row r="230" spans="3:5" ht="15">
      <c r="C230" s="52">
        <f>SUM(C226:C229)</f>
        <v>1165809.40367</v>
      </c>
      <c r="D230" s="40">
        <f>SUM(D226:D229)</f>
        <v>479394.35957</v>
      </c>
      <c r="E230" s="18"/>
    </row>
    <row r="231" spans="2:5" ht="15">
      <c r="B231" s="16"/>
      <c r="C231" s="36"/>
      <c r="D231" s="36"/>
      <c r="E231" s="18"/>
    </row>
    <row r="232" spans="3:5" ht="15">
      <c r="C232" s="51">
        <f>C226+C227+C228</f>
        <v>478799.21887</v>
      </c>
      <c r="E232" s="18"/>
    </row>
    <row r="233" spans="3:5" ht="15">
      <c r="C233" s="36"/>
      <c r="D233" s="14"/>
      <c r="E233" s="18"/>
    </row>
    <row r="234" ht="15">
      <c r="E234" s="18"/>
    </row>
    <row r="235" ht="15">
      <c r="E235" s="18"/>
    </row>
    <row r="236" ht="15">
      <c r="E236" s="18"/>
    </row>
    <row r="237" ht="15">
      <c r="E237" s="18"/>
    </row>
    <row r="238" ht="15">
      <c r="E238" s="18"/>
    </row>
    <row r="239" ht="15">
      <c r="E239" s="18"/>
    </row>
    <row r="240" ht="15">
      <c r="E240" s="18"/>
    </row>
    <row r="241" ht="15">
      <c r="E241" s="18"/>
    </row>
    <row r="242" ht="15">
      <c r="E242" s="18"/>
    </row>
    <row r="243" ht="15">
      <c r="E243" s="18"/>
    </row>
    <row r="244" ht="15">
      <c r="E244" s="18"/>
    </row>
    <row r="245" spans="3:5" ht="15">
      <c r="C245" s="2" t="s">
        <v>116</v>
      </c>
      <c r="E245" s="18"/>
    </row>
    <row r="246" ht="15">
      <c r="E246" s="18"/>
    </row>
    <row r="247" ht="15">
      <c r="E247" s="18"/>
    </row>
    <row r="248" ht="15">
      <c r="E248" s="18"/>
    </row>
    <row r="249" ht="15">
      <c r="E249" s="18"/>
    </row>
    <row r="250" ht="15">
      <c r="E250" s="18"/>
    </row>
    <row r="251" ht="15">
      <c r="E251" s="18"/>
    </row>
    <row r="252" ht="15">
      <c r="E252" s="18"/>
    </row>
    <row r="253" ht="15">
      <c r="E253" s="18"/>
    </row>
    <row r="254" ht="15">
      <c r="E254" s="18"/>
    </row>
    <row r="255" ht="15">
      <c r="E255" s="18"/>
    </row>
    <row r="256" ht="15">
      <c r="E256" s="18"/>
    </row>
    <row r="257" ht="15">
      <c r="E257" s="18"/>
    </row>
    <row r="258" ht="15">
      <c r="E258" s="18"/>
    </row>
    <row r="259" ht="15">
      <c r="E259" s="18"/>
    </row>
    <row r="260" ht="15">
      <c r="E260" s="18"/>
    </row>
    <row r="261" ht="15">
      <c r="E261" s="18"/>
    </row>
    <row r="262" ht="15">
      <c r="E262" s="18"/>
    </row>
    <row r="263" ht="15">
      <c r="E263" s="18"/>
    </row>
    <row r="264" ht="15">
      <c r="E264" s="18"/>
    </row>
  </sheetData>
  <sheetProtection/>
  <mergeCells count="6">
    <mergeCell ref="A6:D6"/>
    <mergeCell ref="A5:D5"/>
    <mergeCell ref="C4:D4"/>
    <mergeCell ref="C1:D1"/>
    <mergeCell ref="C2:D2"/>
    <mergeCell ref="C3:D3"/>
  </mergeCells>
  <printOptions/>
  <pageMargins left="0.5905511811023623" right="0" top="0.5905511811023623" bottom="0.1968503937007874" header="0.3937007874015748" footer="0.5118110236220472"/>
  <pageSetup cellComments="asDisplayed" fitToHeight="0" horizontalDpi="600" verticalDpi="600" orientation="portrait" paperSize="9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Зверева Ирина Викторовна</dc:creator>
  <cp:keywords/>
  <dc:description/>
  <cp:lastModifiedBy>Irinabb</cp:lastModifiedBy>
  <cp:lastPrinted>2018-07-10T01:19:51Z</cp:lastPrinted>
  <dcterms:created xsi:type="dcterms:W3CDTF">2014-10-06T23:30:42Z</dcterms:created>
  <dcterms:modified xsi:type="dcterms:W3CDTF">2018-07-27T05:32:36Z</dcterms:modified>
  <cp:category/>
  <cp:version/>
  <cp:contentType/>
  <cp:contentStatus/>
</cp:coreProperties>
</file>