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06" windowWidth="15480" windowHeight="11640" activeTab="0"/>
  </bookViews>
  <sheets>
    <sheet name="01.04.14 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<sst xmlns="http://schemas.openxmlformats.org/spreadsheetml/2006/main" count="108" uniqueCount="106">
  <si>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</si>
  <si>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</si>
  <si>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</si>
  <si>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</si>
  <si>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</si>
  <si>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</si>
  <si>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</si>
  <si>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</si>
  <si>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</si>
  <si>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</si>
  <si>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</si>
  <si>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</si>
  <si>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</si>
  <si>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</si>
  <si>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</si>
  <si>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</si>
  <si>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</si>
  <si>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</si>
  <si>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</si>
  <si>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</si>
  <si>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</si>
  <si>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</si>
  <si>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</si>
  <si>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</si>
  <si>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</si>
  <si>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</si>
  <si>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</si>
  <si>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</si>
  <si>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</si>
  <si>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</si>
  <si>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</si>
  <si>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</si>
  <si>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</si>
  <si>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</si>
  <si>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</si>
  <si>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</si>
  <si>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</si>
  <si>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</si>
  <si>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</si>
  <si>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</si>
  <si>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</si>
  <si>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</si>
  <si>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</si>
  <si>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</si>
  <si>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</si>
  <si>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</si>
  <si>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</si>
  <si>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</si>
  <si>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</si>
  <si>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</si>
  <si>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</si>
  <si>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</si>
  <si>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</si>
  <si>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</si>
  <si>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</si>
  <si>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</si>
  <si>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</si>
  <si>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</si>
  <si>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</si>
  <si>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</si>
  <si>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</si>
  <si>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</si>
  <si>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</si>
  <si>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</si>
  <si>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</si>
  <si>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</si>
  <si>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</si>
  <si>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</si>
  <si>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</si>
  <si>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</si>
  <si>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</si>
  <si>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</si>
  <si>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</si>
  <si>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</si>
  <si>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</si>
  <si>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</si>
  <si>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Сублсидии на реализацию муниципальных программ в сфере ЖКХ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</si>
  <si>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</si>
  <si>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</si>
  <si>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Субсидия на поддержку малого и среднего предпринимательства</t>
  </si>
  <si>
    <t>Субсидии на модернизацию региональных систем общего образования</t>
  </si>
  <si>
    <t>Субсидии на дороги и дворовые территории</t>
  </si>
  <si>
    <t>Субсидии из краевого бюджета всего</t>
  </si>
  <si>
    <t>Межбюджетные трансферты на комплектов.книжных фондов</t>
  </si>
  <si>
    <t>Резервный фонд Администрации ПК</t>
  </si>
  <si>
    <t>Зам.главы администрации - начальник финансового управления                                                      С.Л. Черных</t>
  </si>
  <si>
    <t>Субсидии на организацию  отдыха детей  в каникулярное время</t>
  </si>
  <si>
    <t>Субсидии на повышение оплаты труда пед.работников реализующих образовательную программу дошкольного образов.до средней з/платы</t>
  </si>
  <si>
    <t>Субсидии на обеспеч.мероприятий по кап.рем.многоквартирных домов</t>
  </si>
  <si>
    <t>Обеспечение мероприятий по переселению граждан из аварийного жил.фонда поступивших  за счет  средств бюджетов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</si>
  <si>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</si>
  <si>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Субсидии бюджетам на проведение кап.ремонта многокварт.домов, не вошедших в программу"Проведение кап.ремонта многоквартирных домов в ПК на 2013-2015г."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</si>
  <si>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</si>
  <si>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</si>
  <si>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на государственную поддержку малого и среднего предпринимательства</t>
  </si>
  <si>
    <t>Субсидии на мероприятия по программно-техн.обслуж.сети</t>
  </si>
  <si>
    <t>Субсидии бюджетам на реализацию ФЦП</t>
  </si>
  <si>
    <t>Субсидии на социальные выплаты молодым семьям для приобретения жилья</t>
  </si>
  <si>
    <t>Субсидии на мероприятия по созданию многофункциональных центров  предоставления гос. и муниципальных услуг</t>
  </si>
  <si>
    <t>Сведения о ходе исполнения бюджета Арсеньевского городского округа  на                                               01 апреля 2014 года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</si>
  <si>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</si>
  <si>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</si>
  <si>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</si>
  <si>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</si>
  <si>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</si>
  <si>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Фактическая численность работников муниципальных учреждений на 01.04.2014г.- 1896 ед., затраты на выплату им заработной платы и страховые взносы -151284,4 тыс.руб., численность муниципальных служащих -114 ед., затраты на выплату денежного содержания муниципальных служащих и страховые взносы 19763,2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</si>
</sst>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25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75" fontId="1" fillId="4" borderId="11" xfId="0" applyNumberFormat="1" applyFont="1" applyFill="1" applyBorder="1" applyAlignment="1">
      <alignment/>
    </xf>
    <xf numFmtId="174" fontId="1" fillId="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22" borderId="11" xfId="0" applyFont="1" applyFill="1" applyBorder="1" applyAlignment="1">
      <alignment horizontal="center"/>
    </xf>
    <xf numFmtId="175" fontId="2" fillId="22" borderId="11" xfId="0" applyNumberFormat="1" applyFont="1" applyFill="1" applyBorder="1" applyAlignment="1">
      <alignment/>
    </xf>
    <xf numFmtId="174" fontId="2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1" xfId="0" applyFont="1" applyFill="1" applyBorder="1" applyAlignment="1">
      <alignment horizontal="center"/>
    </xf>
    <xf numFmtId="49" fontId="0" fillId="22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75" fontId="24" fillId="0" borderId="11" xfId="0" applyNumberFormat="1" applyFont="1" applyBorder="1" applyAlignment="1">
      <alignment/>
    </xf>
    <xf numFmtId="174" fontId="24" fillId="0" borderId="11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/>
    </xf>
    <xf numFmtId="17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24" fillId="0" borderId="32" xfId="0" applyNumberFormat="1" applyFont="1" applyBorder="1" applyAlignment="1">
      <alignment horizontal="left" wrapText="1"/>
    </xf>
    <xf numFmtId="0" fontId="24" fillId="0" borderId="3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H53" sqref="H53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76" t="s">
        <v>99</v>
      </c>
      <c r="D1" s="76"/>
      <c r="E1" s="76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6" customFormat="1" ht="12.75" customHeight="1">
      <c r="A3" s="42" t="s">
        <v>0</v>
      </c>
      <c r="B3" s="43" t="s">
        <v>1</v>
      </c>
      <c r="C3" s="43" t="s">
        <v>2</v>
      </c>
      <c r="D3" s="43" t="s">
        <v>3</v>
      </c>
      <c r="E3" s="44" t="s">
        <v>42</v>
      </c>
      <c r="F3" s="45"/>
    </row>
    <row r="4" spans="1:6" s="46" customFormat="1" ht="9.75" customHeight="1">
      <c r="A4" s="47" t="s">
        <v>4</v>
      </c>
      <c r="B4" s="48" t="s">
        <v>5</v>
      </c>
      <c r="C4" s="48"/>
      <c r="D4" s="48"/>
      <c r="E4" s="49" t="s">
        <v>6</v>
      </c>
      <c r="F4" s="50" t="s">
        <v>7</v>
      </c>
    </row>
    <row r="5" spans="1:6" s="46" customFormat="1" ht="12" thickBot="1">
      <c r="A5" s="51"/>
      <c r="B5" s="52"/>
      <c r="C5" s="52"/>
      <c r="D5" s="53" t="s">
        <v>8</v>
      </c>
      <c r="E5" s="53" t="s">
        <v>8</v>
      </c>
      <c r="F5" s="54"/>
    </row>
    <row r="6" spans="1:6" s="46" customFormat="1" ht="12" customHeight="1" thickBot="1">
      <c r="A6" s="55">
        <v>1</v>
      </c>
      <c r="B6" s="56">
        <v>2</v>
      </c>
      <c r="C6" s="56">
        <v>3</v>
      </c>
      <c r="D6" s="57">
        <v>4</v>
      </c>
      <c r="E6" s="57">
        <v>5</v>
      </c>
      <c r="F6" s="58">
        <v>6</v>
      </c>
    </row>
    <row r="7" spans="1:7" s="5" customFormat="1" ht="14.25" customHeight="1">
      <c r="A7" s="6"/>
      <c r="B7" s="9"/>
      <c r="C7" s="28" t="s">
        <v>9</v>
      </c>
      <c r="D7" s="7"/>
      <c r="E7" s="7"/>
      <c r="F7" s="7"/>
      <c r="G7" s="8"/>
    </row>
    <row r="8" spans="1:6" s="46" customFormat="1" ht="13.5" customHeight="1">
      <c r="A8" s="59">
        <v>1</v>
      </c>
      <c r="B8" s="59"/>
      <c r="C8" s="60" t="s">
        <v>10</v>
      </c>
      <c r="D8" s="61">
        <v>411182</v>
      </c>
      <c r="E8" s="61">
        <v>81551.4</v>
      </c>
      <c r="F8" s="62">
        <f aca="true" t="shared" si="0" ref="F8:F18">E8/D8*100</f>
        <v>19.833407104396592</v>
      </c>
    </row>
    <row r="9" spans="1:6" s="46" customFormat="1" ht="11.25" customHeight="1">
      <c r="A9" s="59">
        <v>2</v>
      </c>
      <c r="B9" s="59"/>
      <c r="C9" s="60" t="s">
        <v>100</v>
      </c>
      <c r="D9" s="61">
        <v>8926</v>
      </c>
      <c r="E9" s="61">
        <v>1617.2</v>
      </c>
      <c r="F9" s="62">
        <f t="shared" si="0"/>
        <v>18.11785794308761</v>
      </c>
    </row>
    <row r="10" spans="1:6" s="46" customFormat="1" ht="12.75" customHeight="1">
      <c r="A10" s="59">
        <v>3</v>
      </c>
      <c r="B10" s="59"/>
      <c r="C10" s="60" t="s">
        <v>11</v>
      </c>
      <c r="D10" s="61">
        <v>46200</v>
      </c>
      <c r="E10" s="61">
        <v>10378.6</v>
      </c>
      <c r="F10" s="62">
        <f t="shared" si="0"/>
        <v>22.464502164502164</v>
      </c>
    </row>
    <row r="11" spans="1:6" s="46" customFormat="1" ht="12.75" customHeight="1">
      <c r="A11" s="59">
        <v>4</v>
      </c>
      <c r="B11" s="59"/>
      <c r="C11" s="60" t="s">
        <v>12</v>
      </c>
      <c r="D11" s="61">
        <v>8100</v>
      </c>
      <c r="E11" s="61">
        <v>172.3</v>
      </c>
      <c r="F11" s="62">
        <f t="shared" si="0"/>
        <v>2.1271604938271604</v>
      </c>
    </row>
    <row r="12" spans="1:6" s="46" customFormat="1" ht="12" customHeight="1">
      <c r="A12" s="59">
        <v>5</v>
      </c>
      <c r="B12" s="59"/>
      <c r="C12" s="60" t="s">
        <v>13</v>
      </c>
      <c r="D12" s="61">
        <v>38417</v>
      </c>
      <c r="E12" s="61">
        <v>11466.1</v>
      </c>
      <c r="F12" s="62">
        <f t="shared" si="0"/>
        <v>29.846422156857642</v>
      </c>
    </row>
    <row r="13" spans="1:6" s="46" customFormat="1" ht="13.5" customHeight="1">
      <c r="A13" s="59">
        <v>6</v>
      </c>
      <c r="B13" s="59"/>
      <c r="C13" s="60" t="s">
        <v>14</v>
      </c>
      <c r="D13" s="61">
        <v>3850</v>
      </c>
      <c r="E13" s="61">
        <v>969.4</v>
      </c>
      <c r="F13" s="62">
        <f t="shared" si="0"/>
        <v>25.179220779220778</v>
      </c>
    </row>
    <row r="14" spans="1:6" s="46" customFormat="1" ht="12.75" customHeight="1">
      <c r="A14" s="59">
        <v>7</v>
      </c>
      <c r="B14" s="59"/>
      <c r="C14" s="60" t="s">
        <v>15</v>
      </c>
      <c r="D14" s="61">
        <v>20450</v>
      </c>
      <c r="E14" s="61">
        <v>3086.4</v>
      </c>
      <c r="F14" s="62">
        <f t="shared" si="0"/>
        <v>15.092420537897311</v>
      </c>
    </row>
    <row r="15" spans="1:6" s="46" customFormat="1" ht="13.5" customHeight="1">
      <c r="A15" s="59">
        <v>8</v>
      </c>
      <c r="B15" s="59"/>
      <c r="C15" s="60" t="s">
        <v>16</v>
      </c>
      <c r="D15" s="61">
        <v>49074</v>
      </c>
      <c r="E15" s="61">
        <v>7480.2</v>
      </c>
      <c r="F15" s="62">
        <f t="shared" si="0"/>
        <v>15.242694705954275</v>
      </c>
    </row>
    <row r="16" spans="1:6" s="46" customFormat="1" ht="14.25" customHeight="1">
      <c r="A16" s="59">
        <v>9</v>
      </c>
      <c r="B16" s="59"/>
      <c r="C16" s="60" t="s">
        <v>17</v>
      </c>
      <c r="D16" s="61">
        <v>2500</v>
      </c>
      <c r="E16" s="61">
        <v>470.1</v>
      </c>
      <c r="F16" s="62">
        <f t="shared" si="0"/>
        <v>18.804000000000002</v>
      </c>
    </row>
    <row r="17" spans="1:6" s="46" customFormat="1" ht="13.5" customHeight="1">
      <c r="A17" s="59">
        <v>10</v>
      </c>
      <c r="B17" s="59"/>
      <c r="C17" s="60" t="s">
        <v>18</v>
      </c>
      <c r="D17" s="61">
        <v>11400</v>
      </c>
      <c r="E17" s="61">
        <v>5656</v>
      </c>
      <c r="F17" s="62">
        <f t="shared" si="0"/>
        <v>49.6140350877193</v>
      </c>
    </row>
    <row r="18" spans="1:6" s="46" customFormat="1" ht="13.5" customHeight="1">
      <c r="A18" s="59">
        <v>11</v>
      </c>
      <c r="B18" s="59"/>
      <c r="C18" s="60" t="s">
        <v>63</v>
      </c>
      <c r="D18" s="61">
        <v>2875</v>
      </c>
      <c r="E18" s="61">
        <v>850</v>
      </c>
      <c r="F18" s="62">
        <f t="shared" si="0"/>
        <v>29.565217391304348</v>
      </c>
    </row>
    <row r="19" spans="1:6" s="46" customFormat="1" ht="13.5" customHeight="1">
      <c r="A19" s="59">
        <v>12</v>
      </c>
      <c r="B19" s="59"/>
      <c r="C19" s="60" t="s">
        <v>50</v>
      </c>
      <c r="D19" s="61"/>
      <c r="E19" s="61">
        <v>82.5</v>
      </c>
      <c r="F19" s="62"/>
    </row>
    <row r="20" spans="1:6" s="46" customFormat="1" ht="13.5" customHeight="1">
      <c r="A20" s="59">
        <v>13</v>
      </c>
      <c r="B20" s="59"/>
      <c r="C20" s="60" t="s">
        <v>47</v>
      </c>
      <c r="D20" s="61">
        <v>5000</v>
      </c>
      <c r="E20" s="61">
        <v>1148.6</v>
      </c>
      <c r="F20" s="62">
        <f>E20/D20*100</f>
        <v>22.971999999999998</v>
      </c>
    </row>
    <row r="21" spans="1:6" s="46" customFormat="1" ht="13.5" customHeight="1">
      <c r="A21" s="59">
        <v>14</v>
      </c>
      <c r="B21" s="59"/>
      <c r="C21" s="60" t="s">
        <v>69</v>
      </c>
      <c r="D21" s="61">
        <v>1980</v>
      </c>
      <c r="E21" s="61">
        <v>494.5</v>
      </c>
      <c r="F21" s="62">
        <f>E21/D21*100</f>
        <v>24.974747474747474</v>
      </c>
    </row>
    <row r="22" spans="1:6" s="11" customFormat="1" ht="11.25" customHeight="1">
      <c r="A22" s="12"/>
      <c r="B22" s="13"/>
      <c r="C22" s="13" t="s">
        <v>40</v>
      </c>
      <c r="D22" s="14">
        <f>D8+D9+D10+D11+D12+D13+D14+D15+D16+D17+D18+D19+D20+D21</f>
        <v>609954</v>
      </c>
      <c r="E22" s="14">
        <f>SUM(E8:E21)</f>
        <v>125423.3</v>
      </c>
      <c r="F22" s="15">
        <f>E22/D22*100</f>
        <v>20.562747354718553</v>
      </c>
    </row>
    <row r="23" spans="1:12" s="46" customFormat="1" ht="10.5" customHeight="1">
      <c r="A23" s="60">
        <v>15</v>
      </c>
      <c r="B23" s="59"/>
      <c r="C23" s="60" t="s">
        <v>19</v>
      </c>
      <c r="D23" s="61">
        <v>1930</v>
      </c>
      <c r="E23" s="61">
        <v>483</v>
      </c>
      <c r="F23" s="62">
        <f>E23/D23*100</f>
        <v>25.025906735751295</v>
      </c>
      <c r="G23" s="63"/>
      <c r="H23" s="63"/>
      <c r="I23" s="63"/>
      <c r="J23" s="63"/>
      <c r="K23" s="63"/>
      <c r="L23" s="63"/>
    </row>
    <row r="24" spans="1:12" s="46" customFormat="1" ht="12.75" customHeight="1" hidden="1">
      <c r="A24" s="64">
        <v>16</v>
      </c>
      <c r="B24" s="65"/>
      <c r="C24" s="60" t="s">
        <v>82</v>
      </c>
      <c r="D24" s="66">
        <f>D26+D27+D28+D29+D30+D35+D31+D36+D32+D33+D34+D38+D39+D40+D41+D42</f>
        <v>0</v>
      </c>
      <c r="E24" s="66">
        <f>E26+E28+E29+E30+E31+E35+E32+E33+E34+E38+E39+E40+E41+E42</f>
        <v>0</v>
      </c>
      <c r="F24" s="62" t="e">
        <f>E24/D24*100</f>
        <v>#DIV/0!</v>
      </c>
      <c r="G24" s="63"/>
      <c r="H24" s="63"/>
      <c r="I24" s="63"/>
      <c r="J24" s="63"/>
      <c r="K24" s="63"/>
      <c r="L24" s="63"/>
    </row>
    <row r="25" spans="1:12" s="46" customFormat="1" ht="9.75" customHeight="1" hidden="1">
      <c r="A25" s="64"/>
      <c r="B25" s="65"/>
      <c r="C25" s="60" t="s">
        <v>21</v>
      </c>
      <c r="D25" s="66"/>
      <c r="E25" s="66"/>
      <c r="F25" s="62"/>
      <c r="G25" s="63"/>
      <c r="H25" s="63"/>
      <c r="I25" s="63"/>
      <c r="J25" s="63"/>
      <c r="K25" s="63"/>
      <c r="L25" s="63"/>
    </row>
    <row r="26" spans="1:12" s="11" customFormat="1" ht="0.75" customHeight="1" hidden="1">
      <c r="A26" s="17"/>
      <c r="B26" s="18"/>
      <c r="C26" s="41" t="s">
        <v>88</v>
      </c>
      <c r="D26" s="19"/>
      <c r="E26" s="19"/>
      <c r="F26" s="10" t="e">
        <f aca="true" t="shared" si="1" ref="F26:F36">E26/D26*100</f>
        <v>#DIV/0!</v>
      </c>
      <c r="G26" s="16"/>
      <c r="H26" s="16"/>
      <c r="I26" s="16"/>
      <c r="J26" s="16"/>
      <c r="K26" s="16"/>
      <c r="L26" s="16"/>
    </row>
    <row r="27" spans="1:12" s="11" customFormat="1" ht="0.75" customHeight="1" hidden="1">
      <c r="A27" s="17"/>
      <c r="B27" s="18"/>
      <c r="C27" s="40" t="s">
        <v>79</v>
      </c>
      <c r="D27" s="19"/>
      <c r="E27" s="19"/>
      <c r="F27" s="10" t="e">
        <f t="shared" si="1"/>
        <v>#DIV/0!</v>
      </c>
      <c r="G27" s="16"/>
      <c r="H27" s="16"/>
      <c r="I27" s="16"/>
      <c r="J27" s="16"/>
      <c r="K27" s="16"/>
      <c r="L27" s="16"/>
    </row>
    <row r="28" spans="1:12" s="46" customFormat="1" ht="0.75" customHeight="1" hidden="1">
      <c r="A28" s="64"/>
      <c r="B28" s="65"/>
      <c r="C28" s="67" t="s">
        <v>90</v>
      </c>
      <c r="D28" s="66"/>
      <c r="E28" s="66"/>
      <c r="F28" s="62" t="e">
        <f t="shared" si="1"/>
        <v>#DIV/0!</v>
      </c>
      <c r="G28" s="63"/>
      <c r="H28" s="63"/>
      <c r="I28" s="63"/>
      <c r="J28" s="63"/>
      <c r="K28" s="63"/>
      <c r="L28" s="63"/>
    </row>
    <row r="29" spans="1:12" s="46" customFormat="1" ht="11.25" customHeight="1" hidden="1">
      <c r="A29" s="64"/>
      <c r="B29" s="65"/>
      <c r="C29" s="67" t="s">
        <v>81</v>
      </c>
      <c r="D29" s="66"/>
      <c r="E29" s="66"/>
      <c r="F29" s="62" t="e">
        <f t="shared" si="1"/>
        <v>#DIV/0!</v>
      </c>
      <c r="G29" s="63"/>
      <c r="H29" s="63"/>
      <c r="I29" s="63"/>
      <c r="J29" s="63"/>
      <c r="K29" s="63"/>
      <c r="L29" s="63"/>
    </row>
    <row r="30" spans="1:12" s="46" customFormat="1" ht="19.5" customHeight="1" hidden="1">
      <c r="A30" s="64"/>
      <c r="B30" s="65"/>
      <c r="C30" s="67" t="s">
        <v>89</v>
      </c>
      <c r="D30" s="66"/>
      <c r="E30" s="66"/>
      <c r="F30" s="62" t="e">
        <f t="shared" si="1"/>
        <v>#DIV/0!</v>
      </c>
      <c r="G30" s="63"/>
      <c r="H30" s="63"/>
      <c r="I30" s="63"/>
      <c r="J30" s="63"/>
      <c r="K30" s="63"/>
      <c r="L30" s="63"/>
    </row>
    <row r="31" spans="1:12" s="46" customFormat="1" ht="21" customHeight="1" hidden="1">
      <c r="A31" s="64"/>
      <c r="B31" s="65"/>
      <c r="C31" s="67" t="s">
        <v>87</v>
      </c>
      <c r="D31" s="66"/>
      <c r="E31" s="66"/>
      <c r="F31" s="62" t="e">
        <f t="shared" si="1"/>
        <v>#DIV/0!</v>
      </c>
      <c r="G31" s="63"/>
      <c r="H31" s="63"/>
      <c r="I31" s="63"/>
      <c r="J31" s="63"/>
      <c r="K31" s="63"/>
      <c r="L31" s="63"/>
    </row>
    <row r="32" spans="1:12" s="46" customFormat="1" ht="9.75" customHeight="1" hidden="1">
      <c r="A32" s="64"/>
      <c r="B32" s="65"/>
      <c r="C32" s="67" t="s">
        <v>86</v>
      </c>
      <c r="D32" s="66"/>
      <c r="E32" s="66"/>
      <c r="F32" s="62" t="e">
        <f t="shared" si="1"/>
        <v>#DIV/0!</v>
      </c>
      <c r="G32" s="63"/>
      <c r="H32" s="63"/>
      <c r="I32" s="63"/>
      <c r="J32" s="63"/>
      <c r="K32" s="63"/>
      <c r="L32" s="63"/>
    </row>
    <row r="33" spans="1:12" s="46" customFormat="1" ht="11.25" customHeight="1" hidden="1">
      <c r="A33" s="64"/>
      <c r="B33" s="65"/>
      <c r="C33" s="67" t="s">
        <v>80</v>
      </c>
      <c r="D33" s="66"/>
      <c r="E33" s="66"/>
      <c r="F33" s="62" t="e">
        <f t="shared" si="1"/>
        <v>#DIV/0!</v>
      </c>
      <c r="G33" s="63"/>
      <c r="H33" s="63"/>
      <c r="I33" s="63"/>
      <c r="J33" s="63"/>
      <c r="K33" s="63"/>
      <c r="L33" s="63"/>
    </row>
    <row r="34" spans="1:12" s="46" customFormat="1" ht="11.25" hidden="1">
      <c r="A34" s="64"/>
      <c r="B34" s="65"/>
      <c r="C34" s="67" t="s">
        <v>92</v>
      </c>
      <c r="D34" s="66"/>
      <c r="E34" s="66"/>
      <c r="F34" s="62" t="e">
        <f t="shared" si="1"/>
        <v>#DIV/0!</v>
      </c>
      <c r="G34" s="63"/>
      <c r="H34" s="63"/>
      <c r="I34" s="63"/>
      <c r="J34" s="63"/>
      <c r="K34" s="63"/>
      <c r="L34" s="63"/>
    </row>
    <row r="35" spans="1:12" s="46" customFormat="1" ht="20.25" customHeight="1" hidden="1">
      <c r="A35" s="64"/>
      <c r="B35" s="65"/>
      <c r="C35" s="67" t="s">
        <v>91</v>
      </c>
      <c r="D35" s="66"/>
      <c r="E35" s="66"/>
      <c r="F35" s="62" t="e">
        <f t="shared" si="1"/>
        <v>#DIV/0!</v>
      </c>
      <c r="G35" s="63"/>
      <c r="H35" s="63"/>
      <c r="I35" s="63"/>
      <c r="J35" s="63"/>
      <c r="K35" s="63"/>
      <c r="L35" s="63"/>
    </row>
    <row r="36" spans="1:12" s="46" customFormat="1" ht="2.25" customHeight="1" hidden="1">
      <c r="A36" s="64"/>
      <c r="B36" s="65"/>
      <c r="C36" s="67" t="s">
        <v>84</v>
      </c>
      <c r="D36" s="66"/>
      <c r="E36" s="66"/>
      <c r="F36" s="62" t="e">
        <f t="shared" si="1"/>
        <v>#DIV/0!</v>
      </c>
      <c r="G36" s="63"/>
      <c r="H36" s="63"/>
      <c r="I36" s="63"/>
      <c r="J36" s="63"/>
      <c r="K36" s="63"/>
      <c r="L36" s="63"/>
    </row>
    <row r="37" spans="1:12" s="46" customFormat="1" ht="0.75" customHeight="1" hidden="1">
      <c r="A37" s="64"/>
      <c r="B37" s="65"/>
      <c r="C37" s="67"/>
      <c r="D37" s="66"/>
      <c r="E37" s="66"/>
      <c r="F37" s="62"/>
      <c r="G37" s="63"/>
      <c r="H37" s="63"/>
      <c r="I37" s="63"/>
      <c r="J37" s="63"/>
      <c r="K37" s="63"/>
      <c r="L37" s="63"/>
    </row>
    <row r="38" spans="1:12" s="46" customFormat="1" ht="10.5" customHeight="1" hidden="1">
      <c r="A38" s="64"/>
      <c r="B38" s="65"/>
      <c r="C38" s="67" t="s">
        <v>94</v>
      </c>
      <c r="D38" s="66"/>
      <c r="E38" s="66"/>
      <c r="F38" s="62" t="e">
        <f aca="true" t="shared" si="2" ref="F38:F43">E38/D38*100</f>
        <v>#DIV/0!</v>
      </c>
      <c r="G38" s="63"/>
      <c r="H38" s="63"/>
      <c r="I38" s="63"/>
      <c r="J38" s="63"/>
      <c r="K38" s="63"/>
      <c r="L38" s="63"/>
    </row>
    <row r="39" spans="1:12" s="46" customFormat="1" ht="9.75" customHeight="1" hidden="1">
      <c r="A39" s="64"/>
      <c r="B39" s="65"/>
      <c r="C39" s="67" t="s">
        <v>95</v>
      </c>
      <c r="D39" s="66"/>
      <c r="E39" s="66"/>
      <c r="F39" s="62" t="e">
        <f t="shared" si="2"/>
        <v>#DIV/0!</v>
      </c>
      <c r="G39" s="63"/>
      <c r="H39" s="63"/>
      <c r="I39" s="63"/>
      <c r="J39" s="63"/>
      <c r="K39" s="63"/>
      <c r="L39" s="63"/>
    </row>
    <row r="40" spans="1:12" s="46" customFormat="1" ht="19.5" customHeight="1" hidden="1">
      <c r="A40" s="64"/>
      <c r="B40" s="65"/>
      <c r="C40" s="67" t="s">
        <v>98</v>
      </c>
      <c r="D40" s="66"/>
      <c r="E40" s="66"/>
      <c r="F40" s="62" t="e">
        <f t="shared" si="2"/>
        <v>#DIV/0!</v>
      </c>
      <c r="G40" s="63"/>
      <c r="H40" s="63"/>
      <c r="I40" s="63"/>
      <c r="J40" s="63"/>
      <c r="K40" s="63"/>
      <c r="L40" s="63"/>
    </row>
    <row r="41" spans="1:12" s="46" customFormat="1" ht="11.25" hidden="1">
      <c r="A41" s="64"/>
      <c r="B41" s="65"/>
      <c r="C41" s="67" t="s">
        <v>96</v>
      </c>
      <c r="D41" s="66"/>
      <c r="E41" s="66"/>
      <c r="F41" s="62" t="e">
        <f t="shared" si="2"/>
        <v>#DIV/0!</v>
      </c>
      <c r="G41" s="63"/>
      <c r="H41" s="63"/>
      <c r="I41" s="63"/>
      <c r="J41" s="63"/>
      <c r="K41" s="63"/>
      <c r="L41" s="63"/>
    </row>
    <row r="42" spans="1:12" s="46" customFormat="1" ht="12" customHeight="1" hidden="1">
      <c r="A42" s="64"/>
      <c r="B42" s="65"/>
      <c r="C42" s="67" t="s">
        <v>97</v>
      </c>
      <c r="D42" s="66"/>
      <c r="E42" s="66"/>
      <c r="F42" s="62" t="e">
        <f t="shared" si="2"/>
        <v>#DIV/0!</v>
      </c>
      <c r="G42" s="63"/>
      <c r="H42" s="63"/>
      <c r="I42" s="63"/>
      <c r="J42" s="63"/>
      <c r="K42" s="63"/>
      <c r="L42" s="63"/>
    </row>
    <row r="43" spans="1:12" s="46" customFormat="1" ht="21.75" customHeight="1">
      <c r="A43" s="64">
        <v>17</v>
      </c>
      <c r="B43" s="65"/>
      <c r="C43" s="68" t="s">
        <v>20</v>
      </c>
      <c r="D43" s="66">
        <f>D45+D46+D47+D48+D49+D50+D51+D53+D54+D55+D56+D77</f>
        <v>318095.11</v>
      </c>
      <c r="E43" s="66">
        <f>E45+E46+E47+E48+E49+E50+E51+E53+E54+E55+E56+E77</f>
        <v>96292.59999999999</v>
      </c>
      <c r="F43" s="62">
        <f t="shared" si="2"/>
        <v>30.271637938728453</v>
      </c>
      <c r="G43" s="63"/>
      <c r="H43" s="63"/>
      <c r="I43" s="63"/>
      <c r="J43" s="63"/>
      <c r="K43" s="63"/>
      <c r="L43" s="63"/>
    </row>
    <row r="44" spans="1:12" s="5" customFormat="1" ht="10.5" customHeight="1">
      <c r="A44" s="7"/>
      <c r="B44" s="32"/>
      <c r="C44" s="75" t="s">
        <v>21</v>
      </c>
      <c r="D44" s="30"/>
      <c r="E44" s="30"/>
      <c r="F44" s="33"/>
      <c r="G44" s="31"/>
      <c r="H44" s="31"/>
      <c r="I44" s="31"/>
      <c r="J44" s="31"/>
      <c r="K44" s="31"/>
      <c r="L44" s="31"/>
    </row>
    <row r="45" spans="1:12" s="46" customFormat="1" ht="21.75" customHeight="1">
      <c r="A45" s="60"/>
      <c r="B45" s="69"/>
      <c r="C45" s="70" t="s">
        <v>93</v>
      </c>
      <c r="D45" s="66">
        <v>171586</v>
      </c>
      <c r="E45" s="66">
        <v>55489.3</v>
      </c>
      <c r="F45" s="62">
        <f aca="true" t="shared" si="3" ref="F45:F77">E45/D45*100</f>
        <v>32.33906029629457</v>
      </c>
      <c r="G45" s="63"/>
      <c r="H45" s="63"/>
      <c r="I45" s="63"/>
      <c r="J45" s="63"/>
      <c r="K45" s="63"/>
      <c r="L45" s="63"/>
    </row>
    <row r="46" spans="1:12" s="46" customFormat="1" ht="13.5" customHeight="1">
      <c r="A46" s="60"/>
      <c r="B46" s="59"/>
      <c r="C46" s="64" t="s">
        <v>43</v>
      </c>
      <c r="D46" s="66">
        <v>3070</v>
      </c>
      <c r="E46" s="66">
        <v>1279.1</v>
      </c>
      <c r="F46" s="62">
        <f t="shared" si="3"/>
        <v>41.66449511400651</v>
      </c>
      <c r="G46" s="63"/>
      <c r="H46" s="63"/>
      <c r="I46" s="63"/>
      <c r="J46" s="63"/>
      <c r="K46" s="63"/>
      <c r="L46" s="63"/>
    </row>
    <row r="47" spans="1:12" s="46" customFormat="1" ht="13.5" customHeight="1">
      <c r="A47" s="60"/>
      <c r="B47" s="59"/>
      <c r="C47" s="60" t="s">
        <v>44</v>
      </c>
      <c r="D47" s="61">
        <v>1073.21</v>
      </c>
      <c r="E47" s="61">
        <v>324.3</v>
      </c>
      <c r="F47" s="62">
        <f t="shared" si="3"/>
        <v>30.21775794112988</v>
      </c>
      <c r="G47" s="63"/>
      <c r="H47" s="63"/>
      <c r="I47" s="63"/>
      <c r="J47" s="63"/>
      <c r="K47" s="63"/>
      <c r="L47" s="63"/>
    </row>
    <row r="48" spans="1:12" s="46" customFormat="1" ht="12.75" customHeight="1">
      <c r="A48" s="60"/>
      <c r="B48" s="59"/>
      <c r="C48" s="60" t="s">
        <v>102</v>
      </c>
      <c r="D48" s="61">
        <v>121738</v>
      </c>
      <c r="E48" s="61">
        <v>34773.1</v>
      </c>
      <c r="F48" s="62">
        <f t="shared" si="3"/>
        <v>28.563883093200147</v>
      </c>
      <c r="G48" s="63"/>
      <c r="H48" s="63"/>
      <c r="I48" s="63"/>
      <c r="J48" s="63"/>
      <c r="K48" s="63"/>
      <c r="L48" s="63"/>
    </row>
    <row r="49" spans="1:12" s="46" customFormat="1" ht="12.75" customHeight="1">
      <c r="A49" s="60"/>
      <c r="B49" s="59"/>
      <c r="C49" s="60" t="s">
        <v>41</v>
      </c>
      <c r="D49" s="61">
        <v>9492</v>
      </c>
      <c r="E49" s="61">
        <v>1980</v>
      </c>
      <c r="F49" s="62">
        <f t="shared" si="3"/>
        <v>20.859671302149177</v>
      </c>
      <c r="G49" s="63"/>
      <c r="H49" s="63"/>
      <c r="I49" s="63"/>
      <c r="J49" s="63"/>
      <c r="K49" s="63"/>
      <c r="L49" s="63"/>
    </row>
    <row r="50" spans="1:12" s="46" customFormat="1" ht="10.5" customHeight="1" hidden="1">
      <c r="A50" s="60"/>
      <c r="B50" s="59"/>
      <c r="C50" s="60" t="s">
        <v>45</v>
      </c>
      <c r="D50" s="61"/>
      <c r="E50" s="61"/>
      <c r="F50" s="62" t="e">
        <f t="shared" si="3"/>
        <v>#DIV/0!</v>
      </c>
      <c r="G50" s="63"/>
      <c r="H50" s="63"/>
      <c r="I50" s="63"/>
      <c r="J50" s="63"/>
      <c r="K50" s="63"/>
      <c r="L50" s="63"/>
    </row>
    <row r="51" spans="1:12" s="46" customFormat="1" ht="11.25" customHeight="1" hidden="1">
      <c r="A51" s="60"/>
      <c r="B51" s="59"/>
      <c r="C51" s="60" t="s">
        <v>46</v>
      </c>
      <c r="D51" s="61"/>
      <c r="E51" s="61"/>
      <c r="F51" s="62" t="e">
        <f t="shared" si="3"/>
        <v>#DIV/0!</v>
      </c>
      <c r="G51" s="63"/>
      <c r="H51" s="63"/>
      <c r="I51" s="63"/>
      <c r="J51" s="63"/>
      <c r="K51" s="63"/>
      <c r="L51" s="63"/>
    </row>
    <row r="52" spans="1:12" s="46" customFormat="1" ht="11.25" customHeight="1" hidden="1">
      <c r="A52" s="60"/>
      <c r="B52" s="59"/>
      <c r="C52" s="60" t="s">
        <v>64</v>
      </c>
      <c r="D52" s="61"/>
      <c r="E52" s="61"/>
      <c r="F52" s="62" t="e">
        <f t="shared" si="3"/>
        <v>#DIV/0!</v>
      </c>
      <c r="G52" s="63"/>
      <c r="H52" s="63"/>
      <c r="I52" s="63"/>
      <c r="J52" s="63"/>
      <c r="K52" s="63"/>
      <c r="L52" s="63"/>
    </row>
    <row r="53" spans="1:12" s="46" customFormat="1" ht="13.5" customHeight="1">
      <c r="A53" s="60"/>
      <c r="B53" s="59"/>
      <c r="C53" s="60" t="s">
        <v>103</v>
      </c>
      <c r="D53" s="61">
        <v>8002</v>
      </c>
      <c r="E53" s="61">
        <v>2048.9</v>
      </c>
      <c r="F53" s="62">
        <f t="shared" si="3"/>
        <v>25.604848787803054</v>
      </c>
      <c r="G53" s="63"/>
      <c r="H53" s="63"/>
      <c r="I53" s="63"/>
      <c r="J53" s="63"/>
      <c r="K53" s="63"/>
      <c r="L53" s="63"/>
    </row>
    <row r="54" spans="1:12" s="46" customFormat="1" ht="13.5" customHeight="1">
      <c r="A54" s="60"/>
      <c r="B54" s="59"/>
      <c r="C54" s="60" t="s">
        <v>77</v>
      </c>
      <c r="D54" s="61">
        <v>705</v>
      </c>
      <c r="E54" s="61">
        <v>215.9</v>
      </c>
      <c r="F54" s="62">
        <f t="shared" si="3"/>
        <v>30.624113475177307</v>
      </c>
      <c r="G54" s="63"/>
      <c r="H54" s="63"/>
      <c r="I54" s="63"/>
      <c r="J54" s="63"/>
      <c r="K54" s="63"/>
      <c r="L54" s="63"/>
    </row>
    <row r="55" spans="1:12" s="46" customFormat="1" ht="12.75" customHeight="1">
      <c r="A55" s="60"/>
      <c r="B55" s="59"/>
      <c r="C55" s="60" t="s">
        <v>48</v>
      </c>
      <c r="D55" s="61">
        <v>538</v>
      </c>
      <c r="E55" s="61">
        <v>182</v>
      </c>
      <c r="F55" s="62">
        <f t="shared" si="3"/>
        <v>33.82899628252788</v>
      </c>
      <c r="G55" s="63"/>
      <c r="H55" s="63"/>
      <c r="I55" s="63"/>
      <c r="J55" s="63"/>
      <c r="K55" s="63"/>
      <c r="L55" s="63"/>
    </row>
    <row r="56" spans="1:12" s="46" customFormat="1" ht="12" customHeight="1">
      <c r="A56" s="60"/>
      <c r="B56" s="59"/>
      <c r="C56" s="60" t="s">
        <v>49</v>
      </c>
      <c r="D56" s="61">
        <v>0.9</v>
      </c>
      <c r="E56" s="61"/>
      <c r="F56" s="62">
        <f t="shared" si="3"/>
        <v>0</v>
      </c>
      <c r="G56" s="63"/>
      <c r="H56" s="63"/>
      <c r="I56" s="63"/>
      <c r="J56" s="63"/>
      <c r="K56" s="63"/>
      <c r="L56" s="63"/>
    </row>
    <row r="57" spans="1:12" s="46" customFormat="1" ht="11.25" customHeight="1" hidden="1">
      <c r="A57" s="60"/>
      <c r="B57" s="59"/>
      <c r="C57" s="60" t="s">
        <v>52</v>
      </c>
      <c r="D57" s="61"/>
      <c r="E57" s="61"/>
      <c r="F57" s="62" t="e">
        <f t="shared" si="3"/>
        <v>#DIV/0!</v>
      </c>
      <c r="G57" s="63"/>
      <c r="H57" s="63"/>
      <c r="I57" s="63"/>
      <c r="J57" s="63"/>
      <c r="K57" s="63"/>
      <c r="L57" s="63"/>
    </row>
    <row r="58" spans="1:12" s="46" customFormat="1" ht="12.75" customHeight="1" hidden="1">
      <c r="A58" s="60"/>
      <c r="B58" s="59"/>
      <c r="C58" s="60" t="s">
        <v>51</v>
      </c>
      <c r="D58" s="61"/>
      <c r="E58" s="61"/>
      <c r="F58" s="62" t="e">
        <f t="shared" si="3"/>
        <v>#DIV/0!</v>
      </c>
      <c r="G58" s="63"/>
      <c r="H58" s="63"/>
      <c r="I58" s="63"/>
      <c r="J58" s="63"/>
      <c r="K58" s="63"/>
      <c r="L58" s="63"/>
    </row>
    <row r="59" spans="1:12" s="46" customFormat="1" ht="11.25" customHeight="1" hidden="1">
      <c r="A59" s="60"/>
      <c r="B59" s="59"/>
      <c r="C59" s="60" t="s">
        <v>53</v>
      </c>
      <c r="D59" s="61"/>
      <c r="E59" s="61"/>
      <c r="F59" s="62" t="e">
        <f t="shared" si="3"/>
        <v>#DIV/0!</v>
      </c>
      <c r="G59" s="63"/>
      <c r="H59" s="63"/>
      <c r="I59" s="63"/>
      <c r="J59" s="63"/>
      <c r="K59" s="63"/>
      <c r="L59" s="63"/>
    </row>
    <row r="60" spans="1:12" s="46" customFormat="1" ht="10.5" customHeight="1" hidden="1">
      <c r="A60" s="60"/>
      <c r="B60" s="59"/>
      <c r="C60" s="60" t="s">
        <v>54</v>
      </c>
      <c r="D60" s="61"/>
      <c r="E60" s="61"/>
      <c r="F60" s="62" t="e">
        <f t="shared" si="3"/>
        <v>#DIV/0!</v>
      </c>
      <c r="G60" s="63"/>
      <c r="H60" s="63"/>
      <c r="I60" s="63"/>
      <c r="J60" s="63"/>
      <c r="K60" s="63"/>
      <c r="L60" s="63"/>
    </row>
    <row r="61" spans="1:12" s="46" customFormat="1" ht="12.75" customHeight="1" hidden="1">
      <c r="A61" s="60"/>
      <c r="B61" s="59"/>
      <c r="C61" s="60" t="s">
        <v>55</v>
      </c>
      <c r="D61" s="61"/>
      <c r="E61" s="61"/>
      <c r="F61" s="62" t="e">
        <f t="shared" si="3"/>
        <v>#DIV/0!</v>
      </c>
      <c r="G61" s="63"/>
      <c r="H61" s="63"/>
      <c r="I61" s="63"/>
      <c r="J61" s="63"/>
      <c r="K61" s="63"/>
      <c r="L61" s="63"/>
    </row>
    <row r="62" spans="1:12" s="46" customFormat="1" ht="11.25" customHeight="1" hidden="1">
      <c r="A62" s="60"/>
      <c r="B62" s="59"/>
      <c r="C62" s="60" t="s">
        <v>56</v>
      </c>
      <c r="D62" s="61"/>
      <c r="E62" s="61"/>
      <c r="F62" s="62" t="e">
        <f t="shared" si="3"/>
        <v>#DIV/0!</v>
      </c>
      <c r="G62" s="63"/>
      <c r="H62" s="63"/>
      <c r="I62" s="63"/>
      <c r="J62" s="63"/>
      <c r="K62" s="63"/>
      <c r="L62" s="63"/>
    </row>
    <row r="63" spans="1:12" s="46" customFormat="1" ht="12.75" customHeight="1" hidden="1">
      <c r="A63" s="60"/>
      <c r="B63" s="59"/>
      <c r="C63" s="60" t="s">
        <v>57</v>
      </c>
      <c r="D63" s="61"/>
      <c r="E63" s="61"/>
      <c r="F63" s="62" t="e">
        <f t="shared" si="3"/>
        <v>#DIV/0!</v>
      </c>
      <c r="G63" s="63"/>
      <c r="H63" s="63"/>
      <c r="I63" s="63"/>
      <c r="J63" s="63"/>
      <c r="K63" s="63"/>
      <c r="L63" s="63"/>
    </row>
    <row r="64" spans="1:12" s="46" customFormat="1" ht="13.5" customHeight="1" hidden="1">
      <c r="A64" s="60"/>
      <c r="B64" s="59"/>
      <c r="C64" s="60" t="s">
        <v>58</v>
      </c>
      <c r="D64" s="61"/>
      <c r="E64" s="61"/>
      <c r="F64" s="62" t="e">
        <f t="shared" si="3"/>
        <v>#DIV/0!</v>
      </c>
      <c r="G64" s="63"/>
      <c r="H64" s="63"/>
      <c r="I64" s="63"/>
      <c r="J64" s="63"/>
      <c r="K64" s="63"/>
      <c r="L64" s="63"/>
    </row>
    <row r="65" spans="1:12" s="46" customFormat="1" ht="0.75" customHeight="1" hidden="1">
      <c r="A65" s="60"/>
      <c r="B65" s="59"/>
      <c r="C65" s="60" t="s">
        <v>60</v>
      </c>
      <c r="D65" s="61"/>
      <c r="E65" s="61"/>
      <c r="F65" s="62" t="e">
        <f t="shared" si="3"/>
        <v>#DIV/0!</v>
      </c>
      <c r="G65" s="63"/>
      <c r="H65" s="63"/>
      <c r="I65" s="63"/>
      <c r="J65" s="63"/>
      <c r="K65" s="63"/>
      <c r="L65" s="63"/>
    </row>
    <row r="66" spans="1:12" s="46" customFormat="1" ht="0.75" customHeight="1" hidden="1">
      <c r="A66" s="60"/>
      <c r="B66" s="59"/>
      <c r="C66" s="60" t="s">
        <v>62</v>
      </c>
      <c r="D66" s="61"/>
      <c r="E66" s="61"/>
      <c r="F66" s="62" t="e">
        <f t="shared" si="3"/>
        <v>#DIV/0!</v>
      </c>
      <c r="G66" s="63"/>
      <c r="H66" s="63"/>
      <c r="I66" s="63"/>
      <c r="J66" s="63"/>
      <c r="K66" s="63"/>
      <c r="L66" s="63"/>
    </row>
    <row r="67" spans="1:12" s="46" customFormat="1" ht="13.5" customHeight="1" hidden="1">
      <c r="A67" s="60"/>
      <c r="B67" s="59"/>
      <c r="C67" s="60" t="s">
        <v>61</v>
      </c>
      <c r="D67" s="61"/>
      <c r="E67" s="61"/>
      <c r="F67" s="62" t="e">
        <f t="shared" si="3"/>
        <v>#DIV/0!</v>
      </c>
      <c r="G67" s="63"/>
      <c r="H67" s="63"/>
      <c r="I67" s="63"/>
      <c r="J67" s="63"/>
      <c r="K67" s="63"/>
      <c r="L67" s="63"/>
    </row>
    <row r="68" spans="1:12" s="46" customFormat="1" ht="0.75" customHeight="1" hidden="1">
      <c r="A68" s="60"/>
      <c r="B68" s="59"/>
      <c r="C68" s="71" t="s">
        <v>59</v>
      </c>
      <c r="D68" s="61"/>
      <c r="E68" s="61"/>
      <c r="F68" s="62" t="e">
        <f t="shared" si="3"/>
        <v>#DIV/0!</v>
      </c>
      <c r="G68" s="63"/>
      <c r="H68" s="63"/>
      <c r="I68" s="63"/>
      <c r="J68" s="63"/>
      <c r="K68" s="63"/>
      <c r="L68" s="63"/>
    </row>
    <row r="69" spans="1:12" s="46" customFormat="1" ht="18" customHeight="1" hidden="1">
      <c r="A69" s="60"/>
      <c r="B69" s="59"/>
      <c r="C69" s="71" t="s">
        <v>74</v>
      </c>
      <c r="D69" s="61"/>
      <c r="E69" s="61"/>
      <c r="F69" s="62" t="e">
        <f t="shared" si="3"/>
        <v>#DIV/0!</v>
      </c>
      <c r="G69" s="63"/>
      <c r="H69" s="63"/>
      <c r="I69" s="63"/>
      <c r="J69" s="63"/>
      <c r="K69" s="63"/>
      <c r="L69" s="63"/>
    </row>
    <row r="70" spans="1:12" s="46" customFormat="1" ht="0.75" customHeight="1" hidden="1">
      <c r="A70" s="60"/>
      <c r="B70" s="59"/>
      <c r="C70" s="71" t="s">
        <v>70</v>
      </c>
      <c r="D70" s="61"/>
      <c r="E70" s="61"/>
      <c r="F70" s="62" t="e">
        <f t="shared" si="3"/>
        <v>#DIV/0!</v>
      </c>
      <c r="G70" s="63"/>
      <c r="H70" s="63"/>
      <c r="I70" s="63"/>
      <c r="J70" s="63"/>
      <c r="K70" s="63"/>
      <c r="L70" s="63"/>
    </row>
    <row r="71" spans="1:12" s="46" customFormat="1" ht="11.25" customHeight="1" hidden="1">
      <c r="A71" s="60"/>
      <c r="B71" s="59"/>
      <c r="C71" s="71" t="s">
        <v>71</v>
      </c>
      <c r="D71" s="61"/>
      <c r="E71" s="61"/>
      <c r="F71" s="62" t="e">
        <f t="shared" si="3"/>
        <v>#DIV/0!</v>
      </c>
      <c r="G71" s="63"/>
      <c r="H71" s="63"/>
      <c r="I71" s="63"/>
      <c r="J71" s="63"/>
      <c r="K71" s="63"/>
      <c r="L71" s="63"/>
    </row>
    <row r="72" spans="1:12" s="46" customFormat="1" ht="12" customHeight="1" hidden="1">
      <c r="A72" s="60"/>
      <c r="B72" s="59"/>
      <c r="C72" s="71" t="s">
        <v>72</v>
      </c>
      <c r="D72" s="61"/>
      <c r="E72" s="61"/>
      <c r="F72" s="62" t="e">
        <f t="shared" si="3"/>
        <v>#DIV/0!</v>
      </c>
      <c r="G72" s="63"/>
      <c r="H72" s="63"/>
      <c r="I72" s="63"/>
      <c r="J72" s="63"/>
      <c r="K72" s="63"/>
      <c r="L72" s="63"/>
    </row>
    <row r="73" spans="1:12" s="46" customFormat="1" ht="21" customHeight="1" hidden="1">
      <c r="A73" s="60"/>
      <c r="B73" s="59"/>
      <c r="C73" s="71" t="s">
        <v>73</v>
      </c>
      <c r="D73" s="61"/>
      <c r="E73" s="61"/>
      <c r="F73" s="62" t="e">
        <f t="shared" si="3"/>
        <v>#DIV/0!</v>
      </c>
      <c r="G73" s="63"/>
      <c r="H73" s="63"/>
      <c r="I73" s="63"/>
      <c r="J73" s="63"/>
      <c r="K73" s="63"/>
      <c r="L73" s="63"/>
    </row>
    <row r="74" spans="1:12" s="46" customFormat="1" ht="21" customHeight="1" hidden="1">
      <c r="A74" s="60"/>
      <c r="B74" s="59"/>
      <c r="C74" s="71" t="s">
        <v>75</v>
      </c>
      <c r="D74" s="61"/>
      <c r="E74" s="61"/>
      <c r="F74" s="62" t="e">
        <f t="shared" si="3"/>
        <v>#DIV/0!</v>
      </c>
      <c r="G74" s="63"/>
      <c r="H74" s="63"/>
      <c r="I74" s="63"/>
      <c r="J74" s="63"/>
      <c r="K74" s="63"/>
      <c r="L74" s="63"/>
    </row>
    <row r="75" spans="1:12" s="46" customFormat="1" ht="0.75" customHeight="1" hidden="1">
      <c r="A75" s="60"/>
      <c r="B75" s="59"/>
      <c r="C75" s="71"/>
      <c r="D75" s="61"/>
      <c r="E75" s="61"/>
      <c r="F75" s="62" t="e">
        <f t="shared" si="3"/>
        <v>#DIV/0!</v>
      </c>
      <c r="G75" s="63"/>
      <c r="H75" s="63"/>
      <c r="I75" s="63"/>
      <c r="J75" s="63"/>
      <c r="K75" s="63"/>
      <c r="L75" s="63"/>
    </row>
    <row r="76" spans="1:12" s="46" customFormat="1" ht="11.25" customHeight="1" hidden="1">
      <c r="A76" s="60"/>
      <c r="B76" s="59"/>
      <c r="C76" s="71" t="s">
        <v>76</v>
      </c>
      <c r="D76" s="61"/>
      <c r="E76" s="61"/>
      <c r="F76" s="62" t="e">
        <f t="shared" si="3"/>
        <v>#DIV/0!</v>
      </c>
      <c r="G76" s="63"/>
      <c r="H76" s="63"/>
      <c r="I76" s="63"/>
      <c r="J76" s="63"/>
      <c r="K76" s="63"/>
      <c r="L76" s="63"/>
    </row>
    <row r="77" spans="1:12" s="46" customFormat="1" ht="11.25" customHeight="1">
      <c r="A77" s="60"/>
      <c r="B77" s="59"/>
      <c r="C77" s="71" t="s">
        <v>101</v>
      </c>
      <c r="D77" s="61">
        <v>1890</v>
      </c>
      <c r="E77" s="61"/>
      <c r="F77" s="62">
        <f t="shared" si="3"/>
        <v>0</v>
      </c>
      <c r="G77" s="63"/>
      <c r="H77" s="63"/>
      <c r="I77" s="63"/>
      <c r="J77" s="63"/>
      <c r="K77" s="63"/>
      <c r="L77" s="63"/>
    </row>
    <row r="78" spans="1:12" s="46" customFormat="1" ht="11.25" customHeight="1">
      <c r="A78" s="60">
        <v>18</v>
      </c>
      <c r="B78" s="59"/>
      <c r="C78" s="71" t="s">
        <v>83</v>
      </c>
      <c r="D78" s="61"/>
      <c r="E78" s="61"/>
      <c r="F78" s="62"/>
      <c r="G78" s="63"/>
      <c r="H78" s="63"/>
      <c r="I78" s="63"/>
      <c r="J78" s="63"/>
      <c r="K78" s="63"/>
      <c r="L78" s="63"/>
    </row>
    <row r="79" spans="1:12" s="46" customFormat="1" ht="11.25" customHeight="1">
      <c r="A79" s="60">
        <v>19</v>
      </c>
      <c r="B79" s="59"/>
      <c r="C79" s="71" t="s">
        <v>78</v>
      </c>
      <c r="D79" s="61"/>
      <c r="E79" s="61">
        <v>-589.7</v>
      </c>
      <c r="F79" s="62"/>
      <c r="G79" s="63"/>
      <c r="H79" s="63"/>
      <c r="I79" s="63"/>
      <c r="J79" s="63"/>
      <c r="K79" s="63"/>
      <c r="L79" s="63"/>
    </row>
    <row r="80" spans="1:12" s="5" customFormat="1" ht="18.75" customHeight="1">
      <c r="A80" s="34"/>
      <c r="B80" s="35"/>
      <c r="C80" s="20" t="s">
        <v>22</v>
      </c>
      <c r="D80" s="21">
        <f>D22+D23+D43+D24+D78</f>
        <v>929979.11</v>
      </c>
      <c r="E80" s="21">
        <f>E22+E23+E24+E43+E78+E79</f>
        <v>221609.19999999998</v>
      </c>
      <c r="F80" s="22">
        <f>E80/D80*100</f>
        <v>23.829481503084516</v>
      </c>
      <c r="G80" s="31"/>
      <c r="H80" s="31"/>
      <c r="I80" s="31"/>
      <c r="J80" s="31"/>
      <c r="K80" s="31"/>
      <c r="L80" s="31"/>
    </row>
    <row r="81" spans="1:12" s="5" customFormat="1" ht="18" customHeight="1">
      <c r="A81" s="7"/>
      <c r="B81" s="29"/>
      <c r="C81" s="23" t="s">
        <v>23</v>
      </c>
      <c r="D81" s="30"/>
      <c r="E81" s="30"/>
      <c r="F81" s="7"/>
      <c r="G81" s="31"/>
      <c r="H81" s="31"/>
      <c r="I81" s="31"/>
      <c r="J81" s="31"/>
      <c r="K81" s="31"/>
      <c r="L81" s="31"/>
    </row>
    <row r="82" spans="1:12" s="46" customFormat="1" ht="12.75" customHeight="1">
      <c r="A82" s="60">
        <v>1</v>
      </c>
      <c r="B82" s="72" t="s">
        <v>32</v>
      </c>
      <c r="C82" s="73" t="s">
        <v>65</v>
      </c>
      <c r="D82" s="61">
        <v>136984.2</v>
      </c>
      <c r="E82" s="61">
        <v>26913.9</v>
      </c>
      <c r="F82" s="62">
        <f aca="true" t="shared" si="4" ref="F82:F92">E82/D82*100</f>
        <v>19.64744839185833</v>
      </c>
      <c r="G82" s="63"/>
      <c r="H82" s="63"/>
      <c r="I82" s="63"/>
      <c r="J82" s="63"/>
      <c r="K82" s="63"/>
      <c r="L82" s="63"/>
    </row>
    <row r="83" spans="1:12" s="46" customFormat="1" ht="14.25" customHeight="1">
      <c r="A83" s="60">
        <v>2</v>
      </c>
      <c r="B83" s="72" t="s">
        <v>33</v>
      </c>
      <c r="C83" s="73" t="s">
        <v>24</v>
      </c>
      <c r="D83" s="61">
        <v>5017</v>
      </c>
      <c r="E83" s="61">
        <v>1479</v>
      </c>
      <c r="F83" s="62">
        <f t="shared" si="4"/>
        <v>29.47976878612717</v>
      </c>
      <c r="G83" s="63"/>
      <c r="H83" s="63"/>
      <c r="I83" s="63"/>
      <c r="J83" s="63"/>
      <c r="K83" s="63"/>
      <c r="L83" s="63"/>
    </row>
    <row r="84" spans="1:12" s="46" customFormat="1" ht="13.5" customHeight="1">
      <c r="A84" s="60">
        <v>3</v>
      </c>
      <c r="B84" s="72" t="s">
        <v>34</v>
      </c>
      <c r="C84" s="73" t="s">
        <v>25</v>
      </c>
      <c r="D84" s="61">
        <v>21996</v>
      </c>
      <c r="E84" s="61">
        <v>1000</v>
      </c>
      <c r="F84" s="62">
        <f t="shared" si="4"/>
        <v>4.546281142025823</v>
      </c>
      <c r="G84" s="63"/>
      <c r="H84" s="63"/>
      <c r="I84" s="63"/>
      <c r="J84" s="63"/>
      <c r="K84" s="63"/>
      <c r="L84" s="63"/>
    </row>
    <row r="85" spans="1:12" s="46" customFormat="1" ht="12" customHeight="1">
      <c r="A85" s="60">
        <v>4</v>
      </c>
      <c r="B85" s="72" t="s">
        <v>35</v>
      </c>
      <c r="C85" s="73" t="s">
        <v>26</v>
      </c>
      <c r="D85" s="61">
        <v>103822.3</v>
      </c>
      <c r="E85" s="61">
        <v>18397.8</v>
      </c>
      <c r="F85" s="62">
        <f t="shared" si="4"/>
        <v>17.7204704576955</v>
      </c>
      <c r="G85" s="63"/>
      <c r="H85" s="63"/>
      <c r="I85" s="63"/>
      <c r="J85" s="63"/>
      <c r="K85" s="63"/>
      <c r="L85" s="63"/>
    </row>
    <row r="86" spans="1:12" s="46" customFormat="1" ht="14.25" customHeight="1">
      <c r="A86" s="60">
        <v>5</v>
      </c>
      <c r="B86" s="72" t="s">
        <v>36</v>
      </c>
      <c r="C86" s="73" t="s">
        <v>27</v>
      </c>
      <c r="D86" s="61">
        <v>638056.5</v>
      </c>
      <c r="E86" s="61">
        <v>153063.7</v>
      </c>
      <c r="F86" s="62">
        <f t="shared" si="4"/>
        <v>23.9890511263501</v>
      </c>
      <c r="G86" s="63"/>
      <c r="H86" s="63"/>
      <c r="I86" s="63"/>
      <c r="J86" s="63"/>
      <c r="K86" s="63"/>
      <c r="L86" s="63"/>
    </row>
    <row r="87" spans="1:12" s="46" customFormat="1" ht="14.25" customHeight="1">
      <c r="A87" s="60">
        <v>6</v>
      </c>
      <c r="B87" s="72" t="s">
        <v>37</v>
      </c>
      <c r="C87" s="73" t="s">
        <v>28</v>
      </c>
      <c r="D87" s="61">
        <v>53256.5</v>
      </c>
      <c r="E87" s="61">
        <v>9604.6</v>
      </c>
      <c r="F87" s="62">
        <f t="shared" si="4"/>
        <v>18.03460610441918</v>
      </c>
      <c r="G87" s="63"/>
      <c r="H87" s="63"/>
      <c r="I87" s="63"/>
      <c r="J87" s="63"/>
      <c r="K87" s="63"/>
      <c r="L87" s="63"/>
    </row>
    <row r="88" spans="1:12" s="46" customFormat="1" ht="13.5" customHeight="1">
      <c r="A88" s="60">
        <v>7</v>
      </c>
      <c r="B88" s="72" t="s">
        <v>38</v>
      </c>
      <c r="C88" s="73" t="s">
        <v>29</v>
      </c>
      <c r="D88" s="61">
        <v>6233</v>
      </c>
      <c r="E88" s="61"/>
      <c r="F88" s="62">
        <f t="shared" si="4"/>
        <v>0</v>
      </c>
      <c r="G88" s="63"/>
      <c r="H88" s="63"/>
      <c r="I88" s="63"/>
      <c r="J88" s="63"/>
      <c r="K88" s="63"/>
      <c r="L88" s="63"/>
    </row>
    <row r="89" spans="1:12" s="46" customFormat="1" ht="12.75" customHeight="1">
      <c r="A89" s="60">
        <v>8</v>
      </c>
      <c r="B89" s="72" t="s">
        <v>39</v>
      </c>
      <c r="C89" s="73" t="s">
        <v>30</v>
      </c>
      <c r="D89" s="61">
        <v>11935</v>
      </c>
      <c r="E89" s="61">
        <v>2356.9</v>
      </c>
      <c r="F89" s="62">
        <f t="shared" si="4"/>
        <v>19.747800586510262</v>
      </c>
      <c r="G89" s="63"/>
      <c r="H89" s="63"/>
      <c r="I89" s="63"/>
      <c r="J89" s="63"/>
      <c r="K89" s="63"/>
      <c r="L89" s="63"/>
    </row>
    <row r="90" spans="1:12" s="46" customFormat="1" ht="15" customHeight="1">
      <c r="A90" s="60">
        <v>9</v>
      </c>
      <c r="B90" s="72" t="s">
        <v>66</v>
      </c>
      <c r="C90" s="73" t="s">
        <v>104</v>
      </c>
      <c r="D90" s="61">
        <v>4704</v>
      </c>
      <c r="E90" s="61">
        <v>776.1</v>
      </c>
      <c r="F90" s="62">
        <f t="shared" si="4"/>
        <v>16.49872448979592</v>
      </c>
      <c r="G90" s="63"/>
      <c r="H90" s="63"/>
      <c r="I90" s="63"/>
      <c r="J90" s="63"/>
      <c r="K90" s="63"/>
      <c r="L90" s="63"/>
    </row>
    <row r="91" spans="1:12" s="11" customFormat="1" ht="13.5" customHeight="1">
      <c r="A91" s="60">
        <v>10</v>
      </c>
      <c r="B91" s="72" t="s">
        <v>67</v>
      </c>
      <c r="C91" s="73" t="s">
        <v>68</v>
      </c>
      <c r="D91" s="61">
        <v>8145</v>
      </c>
      <c r="E91" s="61">
        <v>2351</v>
      </c>
      <c r="F91" s="62">
        <f t="shared" si="4"/>
        <v>28.864333947206877</v>
      </c>
      <c r="G91" s="16"/>
      <c r="H91" s="16"/>
      <c r="I91" s="16"/>
      <c r="J91" s="16"/>
      <c r="K91" s="16"/>
      <c r="L91" s="16"/>
    </row>
    <row r="92" spans="1:12" s="5" customFormat="1" ht="18" customHeight="1">
      <c r="A92" s="34"/>
      <c r="B92" s="36"/>
      <c r="C92" s="20" t="s">
        <v>31</v>
      </c>
      <c r="D92" s="21">
        <f>SUM(D82:D91)</f>
        <v>990149.5</v>
      </c>
      <c r="E92" s="21">
        <f>SUM(E82:E91)</f>
        <v>215943.00000000003</v>
      </c>
      <c r="F92" s="22">
        <f t="shared" si="4"/>
        <v>21.809130843372646</v>
      </c>
      <c r="G92" s="31"/>
      <c r="H92" s="31"/>
      <c r="I92" s="31"/>
      <c r="J92" s="31"/>
      <c r="K92" s="31"/>
      <c r="L92" s="31"/>
    </row>
    <row r="93" spans="1:12" s="46" customFormat="1" ht="51" customHeight="1">
      <c r="A93" s="77" t="s">
        <v>105</v>
      </c>
      <c r="B93" s="78"/>
      <c r="C93" s="78"/>
      <c r="D93" s="78"/>
      <c r="E93" s="78"/>
      <c r="F93" s="74"/>
      <c r="G93" s="74"/>
      <c r="H93" s="74"/>
      <c r="I93" s="63"/>
      <c r="J93" s="63"/>
      <c r="K93" s="63"/>
      <c r="L93" s="63"/>
    </row>
    <row r="94" spans="1:12" s="5" customFormat="1" ht="12.75" hidden="1">
      <c r="A94" s="37"/>
      <c r="B94" s="8"/>
      <c r="C94" s="38"/>
      <c r="D94" s="39"/>
      <c r="E94" s="39"/>
      <c r="F94" s="37"/>
      <c r="G94" s="31"/>
      <c r="H94" s="31"/>
      <c r="I94" s="31"/>
      <c r="J94" s="31"/>
      <c r="K94" s="31"/>
      <c r="L94" s="31"/>
    </row>
    <row r="95" spans="1:12" s="5" customFormat="1" ht="6" customHeight="1" hidden="1">
      <c r="A95" s="37"/>
      <c r="B95" s="8"/>
      <c r="C95" s="38"/>
      <c r="D95" s="39"/>
      <c r="E95" s="39"/>
      <c r="F95" s="37"/>
      <c r="G95" s="31"/>
      <c r="H95" s="31"/>
      <c r="I95" s="31"/>
      <c r="J95" s="31"/>
      <c r="K95" s="31"/>
      <c r="L95" s="31"/>
    </row>
    <row r="96" spans="1:12" s="5" customFormat="1" ht="72" customHeight="1">
      <c r="A96" s="37" t="s">
        <v>85</v>
      </c>
      <c r="B96" s="8"/>
      <c r="C96" s="38"/>
      <c r="D96" s="37"/>
      <c r="E96" s="37"/>
      <c r="F96" s="37"/>
      <c r="G96" s="31"/>
      <c r="H96" s="31"/>
      <c r="I96" s="31"/>
      <c r="J96" s="31"/>
      <c r="K96" s="31"/>
      <c r="L96" s="31"/>
    </row>
    <row r="97" spans="1:12" s="5" customFormat="1" ht="9.75" customHeight="1">
      <c r="A97" s="37"/>
      <c r="B97" s="8"/>
      <c r="C97" s="38"/>
      <c r="D97" s="39"/>
      <c r="E97" s="39"/>
      <c r="F97" s="37"/>
      <c r="G97" s="31"/>
      <c r="H97" s="31"/>
      <c r="I97" s="31"/>
      <c r="J97" s="31"/>
      <c r="K97" s="31"/>
      <c r="L97" s="31"/>
    </row>
    <row r="98" spans="1:6" s="5" customFormat="1" ht="12.75">
      <c r="A98" s="3"/>
      <c r="B98" s="4"/>
      <c r="C98" s="3"/>
      <c r="D98" s="3"/>
      <c r="E98" s="3"/>
      <c r="F98" s="3"/>
    </row>
    <row r="99" spans="1:6" s="5" customFormat="1" ht="12.75">
      <c r="A99" s="3"/>
      <c r="B99" s="4"/>
      <c r="C99" s="3"/>
      <c r="D99" s="3"/>
      <c r="E99" s="3"/>
      <c r="F99" s="3"/>
    </row>
    <row r="100" spans="1:6" s="11" customFormat="1" ht="12">
      <c r="A100" s="24"/>
      <c r="B100" s="25"/>
      <c r="C100" s="24"/>
      <c r="D100" s="24"/>
      <c r="E100" s="24"/>
      <c r="F100" s="24"/>
    </row>
    <row r="101" spans="1:6" s="11" customFormat="1" ht="12">
      <c r="A101" s="24"/>
      <c r="B101" s="25"/>
      <c r="C101" s="24"/>
      <c r="D101" s="24"/>
      <c r="E101" s="24"/>
      <c r="F101" s="24"/>
    </row>
    <row r="102" spans="1:6" s="11" customFormat="1" ht="12">
      <c r="A102" s="24"/>
      <c r="B102" s="25"/>
      <c r="C102" s="24"/>
      <c r="D102" s="24"/>
      <c r="E102" s="24"/>
      <c r="F102" s="24"/>
    </row>
    <row r="103" spans="1:6" s="11" customFormat="1" ht="12">
      <c r="A103" s="24"/>
      <c r="B103" s="25"/>
      <c r="C103" s="24"/>
      <c r="D103" s="24"/>
      <c r="E103" s="24"/>
      <c r="F103" s="24"/>
    </row>
    <row r="104" spans="1:6" s="11" customFormat="1" ht="12">
      <c r="A104" s="24"/>
      <c r="B104" s="25"/>
      <c r="C104" s="24"/>
      <c r="D104" s="24"/>
      <c r="E104" s="24"/>
      <c r="F104" s="24"/>
    </row>
    <row r="105" spans="1:6" s="11" customFormat="1" ht="12">
      <c r="A105" s="24"/>
      <c r="B105" s="25"/>
      <c r="C105" s="24"/>
      <c r="D105" s="24"/>
      <c r="E105" s="24"/>
      <c r="F105" s="24"/>
    </row>
    <row r="106" spans="1:6" s="11" customFormat="1" ht="0.75" customHeight="1" hidden="1">
      <c r="A106" s="24"/>
      <c r="B106" s="25"/>
      <c r="C106" s="24"/>
      <c r="D106" s="24"/>
      <c r="E106" s="24"/>
      <c r="F106" s="24"/>
    </row>
    <row r="107" spans="1:6" s="11" customFormat="1" ht="12" hidden="1">
      <c r="A107" s="24"/>
      <c r="B107" s="25"/>
      <c r="C107" s="24"/>
      <c r="D107" s="24"/>
      <c r="E107" s="24"/>
      <c r="F107" s="24"/>
    </row>
    <row r="108" spans="1:6" s="11" customFormat="1" ht="12" hidden="1">
      <c r="A108" s="24"/>
      <c r="B108" s="25"/>
      <c r="C108" s="24"/>
      <c r="D108" s="24"/>
      <c r="E108" s="24"/>
      <c r="F108" s="24"/>
    </row>
    <row r="109" spans="1:6" s="11" customFormat="1" ht="12" hidden="1">
      <c r="A109" s="24"/>
      <c r="B109" s="25"/>
      <c r="C109" s="24"/>
      <c r="D109" s="24"/>
      <c r="E109" s="24"/>
      <c r="F109" s="24"/>
    </row>
    <row r="110" spans="1:6" s="11" customFormat="1" ht="12" hidden="1">
      <c r="A110" s="24"/>
      <c r="B110" s="25"/>
      <c r="C110" s="24"/>
      <c r="D110" s="24"/>
      <c r="E110" s="24"/>
      <c r="F110" s="24"/>
    </row>
    <row r="111" spans="1:6" s="11" customFormat="1" ht="0.75" customHeight="1" hidden="1">
      <c r="A111" s="24"/>
      <c r="B111" s="25"/>
      <c r="C111" s="24"/>
      <c r="D111" s="24"/>
      <c r="E111" s="24"/>
      <c r="F111" s="24"/>
    </row>
    <row r="112" spans="1:6" s="11" customFormat="1" ht="12" hidden="1">
      <c r="A112" s="24"/>
      <c r="B112" s="25"/>
      <c r="C112" s="24"/>
      <c r="D112" s="24"/>
      <c r="E112" s="24"/>
      <c r="F112" s="24"/>
    </row>
    <row r="113" spans="1:6" s="11" customFormat="1" ht="12" hidden="1">
      <c r="A113" s="24"/>
      <c r="B113" s="25"/>
      <c r="C113" s="24"/>
      <c r="D113" s="24"/>
      <c r="E113" s="24"/>
      <c r="F113" s="24"/>
    </row>
    <row r="114" spans="1:6" s="11" customFormat="1" ht="12" hidden="1">
      <c r="A114" s="24"/>
      <c r="B114" s="25"/>
      <c r="C114" s="24"/>
      <c r="D114" s="24"/>
      <c r="E114" s="24"/>
      <c r="F114" s="24"/>
    </row>
    <row r="115" spans="1:6" s="11" customFormat="1" ht="12" hidden="1">
      <c r="A115" s="24"/>
      <c r="B115" s="25"/>
      <c r="C115" s="24"/>
      <c r="D115" s="24"/>
      <c r="E115" s="24"/>
      <c r="F115" s="24"/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0.75" customHeight="1"/>
    <row r="130" ht="12.75" hidden="1"/>
    <row r="131" ht="12.75" hidden="1"/>
    <row r="132" ht="12.75" hidden="1"/>
    <row r="133" ht="12.75" hidden="1"/>
    <row r="134" ht="12.75" hidden="1"/>
  </sheetData>
  <sheetProtection/>
  <mergeCells count="2">
    <mergeCell ref="C1:E1"/>
    <mergeCell ref="A93:E93"/>
  </mergeCells>
  <printOptions horizontalCentered="1"/>
  <pageMargins left="0.15748031496062992" right="0.15748031496062992" top="0.17" bottom="0.2362204724409449" header="0.15748031496062992" footer="0.2362204724409449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Luda</cp:lastModifiedBy>
  <cp:lastPrinted>2014-04-10T02:05:02Z</cp:lastPrinted>
  <dcterms:created xsi:type="dcterms:W3CDTF">2006-05-15T00:36:43Z</dcterms:created>
  <dcterms:modified xsi:type="dcterms:W3CDTF">2014-04-16T06:36:46Z</dcterms:modified>
  <cp:category/>
  <cp:version/>
  <cp:contentType/>
  <cp:contentStatus/>
</cp:coreProperties>
</file>