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30" yWindow="735" windowWidth="11220" windowHeight="10200" activeTab="0"/>
  </bookViews>
  <sheets>
    <sheet name="Документ" sheetId="1" r:id="rId1"/>
  </sheets>
  <definedNames>
    <definedName name="_xlnm.Print_Titles" localSheetId="0">'Документ'!$4:$4</definedName>
    <definedName name="SHEET_TITLE" localSheetId="0">"Документ"</definedName>
  </definedNames>
  <calcPr fullCalcOnLoad="1" fullPrecision="0"/>
</workbook>
</file>

<file path=xl/sharedStrings.xml><?xml version="1.0" encoding="utf-8"?>
<sst xmlns="http://schemas.openxmlformats.org/spreadsheetml/2006/main" count="57" uniqueCount="57">
  <si>
    <t>03 0 00 00000</t>
  </si>
  <si>
    <t>01 0 00 00000</t>
  </si>
  <si>
    <t>04 0 00 00000</t>
  </si>
  <si>
    <t>06 0 00 00000</t>
  </si>
  <si>
    <t>08 0 00 00000</t>
  </si>
  <si>
    <t>09 0 00 00000</t>
  </si>
  <si>
    <t>10 0 00 00000</t>
  </si>
  <si>
    <t>16 0 00 00000</t>
  </si>
  <si>
    <t>11 0 00 00000</t>
  </si>
  <si>
    <t>12 0 00 00000</t>
  </si>
  <si>
    <t>13 0 00 00000</t>
  </si>
  <si>
    <t>14 0 00 00000</t>
  </si>
  <si>
    <t>15 0 00 00000</t>
  </si>
  <si>
    <t>Всего расходов:</t>
  </si>
  <si>
    <t>Наименование</t>
  </si>
  <si>
    <t>Целевая статья</t>
  </si>
  <si>
    <t>Непрограммные направления деятельности органов местного самоуправления  городского округа, учреждений образования, культуры и иных значимых учреждений, указанных в ведомственной структуре расходов бюджета  городского округа</t>
  </si>
  <si>
    <t>02 0 00 00000</t>
  </si>
  <si>
    <t>05 0 00 00000</t>
  </si>
  <si>
    <t>99 0 00 00000</t>
  </si>
  <si>
    <t>17 0 00 00000</t>
  </si>
  <si>
    <t>07 0 00 00000</t>
  </si>
  <si>
    <t>4</t>
  </si>
  <si>
    <t>18 0 00 00000</t>
  </si>
  <si>
    <t>( рублей)</t>
  </si>
  <si>
    <t>5</t>
  </si>
  <si>
    <t>6</t>
  </si>
  <si>
    <t>7</t>
  </si>
  <si>
    <t>8</t>
  </si>
  <si>
    <t>19 0 00 00000</t>
  </si>
  <si>
    <t>Проект  на           2025 год</t>
  </si>
  <si>
    <t>Сведения о расходах бюджета Арсеньевского городского округа по муниципальным программам на  2024 год и плановый период  2025- 2026 годов в сравнении с ожидаемым исполнением за 2023 год и отчетом за отчетный финансовый 2022 год</t>
  </si>
  <si>
    <t>Исполнение   за 2022год</t>
  </si>
  <si>
    <t>Ожидаемое исполнение  за 2023 год</t>
  </si>
  <si>
    <t>Проект  на         2024 год</t>
  </si>
  <si>
    <t>Отклонение проекта к отчету исполнения за 2022 год</t>
  </si>
  <si>
    <t>Отклонение проекта к ожидаемому исполнению за 2023 год</t>
  </si>
  <si>
    <t>Проект  на           2026 год</t>
  </si>
  <si>
    <t xml:space="preserve">Муниципальная программа "Экономическое развитие и инновационная экономика в  Арсеньевском городском округе" </t>
  </si>
  <si>
    <t xml:space="preserve">Муниципальная программа "Развитие  образования Арсеньевского городского округа" </t>
  </si>
  <si>
    <t xml:space="preserve">Муниципальная программа "Благоустройство Арсеньевского городского округа" </t>
  </si>
  <si>
    <t xml:space="preserve">Муниципальная программа "Развитие культуры Арсеньевского городского округа" </t>
  </si>
  <si>
    <t xml:space="preserve">Муниципальная программа "Обеспечение доступным жильем и качественными услугами ЖКХ населения  Арсеньевского городского округа" </t>
  </si>
  <si>
    <t xml:space="preserve">Муниципальная программа "Безопасный город" </t>
  </si>
  <si>
    <t xml:space="preserve">Муниципальная программа  "Развитие водохозяйственного комплекса в  Арсеньевском городском округе" </t>
  </si>
  <si>
    <t xml:space="preserve">Муниципальная  программа "Развитие физической культуры и  спорта  в Арсеньевском городском округе" </t>
  </si>
  <si>
    <t xml:space="preserve">Муниципальная программа "Материально-техническое обеспечение органов местного самоуправления Арсеньевского городского округа" </t>
  </si>
  <si>
    <t xml:space="preserve">Муниципальная программа "Информационное общество" </t>
  </si>
  <si>
    <t xml:space="preserve">Муниципальная программа "Развитие транспортного комплекса Арсеньевского городского округа" </t>
  </si>
  <si>
    <t>Муниципальная программа "Энергоэффективность и развитие энергетики Арсеньевского городского округа"</t>
  </si>
  <si>
    <t xml:space="preserve">Муниципальная программа "Противодействие коррупции в органах местного самоуправления Арсеньевского  городского округа" </t>
  </si>
  <si>
    <t xml:space="preserve">Муниципальная программа "Развитие муниципальной службы в Арсеньевском городском округе" </t>
  </si>
  <si>
    <t xml:space="preserve">Муниципальная программа "Развитие внутреннего и въездного туризма на территории Арсеньевского городского округа" </t>
  </si>
  <si>
    <t xml:space="preserve">Муниципальная программа "Переселение граждан из аварийного жилищного фонда в Арсеньевском городском округе" </t>
  </si>
  <si>
    <t xml:space="preserve">Муниципальная программа "Формирование современной городской среды городского округа"в Арсеньевском городском округе" </t>
  </si>
  <si>
    <t xml:space="preserve">Муниципальная программа "Доступная среда" </t>
  </si>
  <si>
    <t>Муниципальная программа "Укрепление общественного здоровья населения Арсеньевского городского округа 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</si>
</sst>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00"/>
    <numFmt numFmtId="186" formatCode="#,##0.0000"/>
    <numFmt numFmtId="187" formatCode="#,##0.0"/>
    <numFmt numFmtId="188" formatCode="#,##0.000000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[$-FC19]d\ mmmm\ yyyy\ &quot;г.&quot;"/>
    <numFmt numFmtId="193" formatCode="0.000"/>
  </numFmts>
  <fonts count="48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4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3"/>
      <color indexed="8"/>
      <name val="Times New Roman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center" vertical="top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 vertical="top" wrapText="1"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>
      <alignment horizontal="right" vertical="justify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left" wrapText="1"/>
    </xf>
    <xf numFmtId="49" fontId="4" fillId="33" borderId="11" xfId="0" applyNumberFormat="1" applyFont="1" applyFill="1" applyBorder="1" applyAlignment="1" applyProtection="1">
      <alignment horizontal="right" vertical="justify" shrinkToFit="1"/>
      <protection/>
    </xf>
    <xf numFmtId="0" fontId="4" fillId="33" borderId="11" xfId="0" applyFont="1" applyFill="1" applyBorder="1" applyAlignment="1">
      <alignment horizontal="justify"/>
    </xf>
    <xf numFmtId="49" fontId="4" fillId="33" borderId="11" xfId="55" applyNumberFormat="1" applyFont="1" applyFill="1" applyBorder="1" applyAlignment="1">
      <alignment horizontal="right" vertical="justify" wrapText="1" shrinkToFit="1"/>
      <protection/>
    </xf>
    <xf numFmtId="0" fontId="4" fillId="0" borderId="11" xfId="0" applyFont="1" applyFill="1" applyBorder="1" applyAlignment="1">
      <alignment horizontal="justify"/>
    </xf>
    <xf numFmtId="49" fontId="4" fillId="0" borderId="11" xfId="55" applyNumberFormat="1" applyFont="1" applyFill="1" applyBorder="1" applyAlignment="1">
      <alignment horizontal="right" vertical="justify" wrapText="1" shrinkToFit="1"/>
      <protection/>
    </xf>
    <xf numFmtId="49" fontId="4" fillId="33" borderId="11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1" xfId="0" applyFont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right" vertical="justify" wrapText="1"/>
    </xf>
    <xf numFmtId="49" fontId="10" fillId="0" borderId="0" xfId="0" applyNumberFormat="1" applyFont="1" applyFill="1" applyBorder="1" applyAlignment="1" applyProtection="1">
      <alignment horizontal="right" vertical="justify"/>
      <protection locked="0"/>
    </xf>
    <xf numFmtId="0" fontId="0" fillId="0" borderId="0" xfId="0" applyNumberFormat="1" applyFont="1" applyFill="1" applyBorder="1" applyAlignment="1" applyProtection="1">
      <alignment horizontal="right" vertical="justify"/>
      <protection locked="0"/>
    </xf>
    <xf numFmtId="4" fontId="10" fillId="0" borderId="0" xfId="0" applyNumberFormat="1" applyFont="1" applyFill="1" applyBorder="1" applyAlignment="1" applyProtection="1">
      <alignment horizontal="right" vertical="justify"/>
      <protection locked="0"/>
    </xf>
    <xf numFmtId="4" fontId="0" fillId="0" borderId="0" xfId="0" applyNumberFormat="1" applyFont="1" applyFill="1" applyBorder="1" applyAlignment="1" applyProtection="1">
      <alignment horizontal="right" vertical="justify"/>
      <protection locked="0"/>
    </xf>
    <xf numFmtId="4" fontId="0" fillId="0" borderId="0" xfId="0" applyNumberFormat="1" applyFont="1" applyAlignment="1">
      <alignment/>
    </xf>
    <xf numFmtId="4" fontId="4" fillId="0" borderId="11" xfId="0" applyNumberFormat="1" applyFont="1" applyFill="1" applyBorder="1" applyAlignment="1" applyProtection="1">
      <alignment horizontal="right" vertical="justify" shrinkToFit="1"/>
      <protection/>
    </xf>
    <xf numFmtId="0" fontId="4" fillId="33" borderId="11" xfId="0" applyNumberFormat="1" applyFont="1" applyFill="1" applyBorder="1" applyAlignment="1" applyProtection="1">
      <alignment horizontal="left"/>
      <protection/>
    </xf>
    <xf numFmtId="0" fontId="3" fillId="0" borderId="0" xfId="54" applyFont="1" applyFill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3" fillId="0" borderId="12" xfId="54" applyFont="1" applyFill="1" applyBorder="1" applyAlignment="1">
      <alignment horizontal="right"/>
      <protection/>
    </xf>
    <xf numFmtId="0" fontId="0" fillId="0" borderId="12" xfId="0" applyFont="1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Приложение 6, 7 раздел подраздел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zoomScalePageLayoutView="0" workbookViewId="0" topLeftCell="A1">
      <selection activeCell="A2" sqref="A2:I2"/>
    </sheetView>
  </sheetViews>
  <sheetFormatPr defaultColWidth="10.28125" defaultRowHeight="12.75" outlineLevelRow="3"/>
  <cols>
    <col min="1" max="1" width="47.28125" style="4" customWidth="1"/>
    <col min="2" max="2" width="17.140625" style="16" customWidth="1"/>
    <col min="3" max="3" width="22.57421875" style="16" customWidth="1"/>
    <col min="4" max="4" width="21.421875" style="16" customWidth="1"/>
    <col min="5" max="7" width="19.7109375" style="16" customWidth="1"/>
    <col min="8" max="8" width="18.7109375" style="17" customWidth="1"/>
    <col min="9" max="9" width="19.00390625" style="5" customWidth="1"/>
    <col min="10" max="13" width="10.28125" style="5" customWidth="1"/>
    <col min="14" max="16384" width="10.28125" style="5" customWidth="1"/>
  </cols>
  <sheetData>
    <row r="1" spans="1:9" ht="61.5" customHeight="1">
      <c r="A1" s="23" t="s">
        <v>31</v>
      </c>
      <c r="B1" s="23"/>
      <c r="C1" s="23"/>
      <c r="D1" s="23"/>
      <c r="E1" s="23"/>
      <c r="F1" s="23"/>
      <c r="G1" s="23"/>
      <c r="H1" s="23"/>
      <c r="I1" s="24"/>
    </row>
    <row r="2" spans="1:9" ht="22.5" customHeight="1">
      <c r="A2" s="25" t="s">
        <v>24</v>
      </c>
      <c r="B2" s="25"/>
      <c r="C2" s="25"/>
      <c r="D2" s="25"/>
      <c r="E2" s="25"/>
      <c r="F2" s="25"/>
      <c r="G2" s="25"/>
      <c r="H2" s="25"/>
      <c r="I2" s="26"/>
    </row>
    <row r="3" spans="1:9" s="6" customFormat="1" ht="78.75" customHeight="1">
      <c r="A3" s="1" t="s">
        <v>14</v>
      </c>
      <c r="B3" s="3" t="s">
        <v>15</v>
      </c>
      <c r="C3" s="3" t="s">
        <v>32</v>
      </c>
      <c r="D3" s="3" t="s">
        <v>33</v>
      </c>
      <c r="E3" s="1" t="s">
        <v>34</v>
      </c>
      <c r="F3" s="1" t="s">
        <v>35</v>
      </c>
      <c r="G3" s="1" t="s">
        <v>36</v>
      </c>
      <c r="H3" s="1" t="s">
        <v>30</v>
      </c>
      <c r="I3" s="1" t="s">
        <v>37</v>
      </c>
    </row>
    <row r="4" spans="1:9" s="6" customFormat="1" ht="16.5">
      <c r="A4" s="1">
        <v>1</v>
      </c>
      <c r="B4" s="3">
        <v>3</v>
      </c>
      <c r="C4" s="3" t="s">
        <v>22</v>
      </c>
      <c r="D4" s="3" t="s">
        <v>25</v>
      </c>
      <c r="E4" s="3" t="s">
        <v>26</v>
      </c>
      <c r="F4" s="3" t="s">
        <v>27</v>
      </c>
      <c r="G4" s="3" t="s">
        <v>28</v>
      </c>
      <c r="H4" s="1">
        <v>9</v>
      </c>
      <c r="I4" s="1">
        <v>10</v>
      </c>
    </row>
    <row r="5" spans="1:9" ht="54.75" customHeight="1">
      <c r="A5" s="7" t="s">
        <v>38</v>
      </c>
      <c r="B5" s="8" t="s">
        <v>1</v>
      </c>
      <c r="C5" s="21">
        <v>57088038.94</v>
      </c>
      <c r="D5" s="21">
        <v>56399131.05</v>
      </c>
      <c r="E5" s="21">
        <v>79337398.47</v>
      </c>
      <c r="F5" s="21">
        <f>E5-C5</f>
        <v>22249359.53</v>
      </c>
      <c r="G5" s="21">
        <f>E5-D5</f>
        <v>22938267.42</v>
      </c>
      <c r="H5" s="21">
        <v>42864529.92</v>
      </c>
      <c r="I5" s="21">
        <v>43973049.36</v>
      </c>
    </row>
    <row r="6" spans="1:9" ht="49.5" outlineLevel="2">
      <c r="A6" s="9" t="s">
        <v>39</v>
      </c>
      <c r="B6" s="10" t="s">
        <v>17</v>
      </c>
      <c r="C6" s="21">
        <v>938591848.7</v>
      </c>
      <c r="D6" s="21">
        <v>1162807406.79</v>
      </c>
      <c r="E6" s="21">
        <v>1188225323.94</v>
      </c>
      <c r="F6" s="21">
        <f aca="true" t="shared" si="0" ref="F6:F24">E6-C6</f>
        <v>249633475.24</v>
      </c>
      <c r="G6" s="21">
        <f aca="true" t="shared" si="1" ref="G6:G24">E6-D6</f>
        <v>25417917.15</v>
      </c>
      <c r="H6" s="21">
        <v>1227457945.71</v>
      </c>
      <c r="I6" s="21">
        <v>1283551957.31</v>
      </c>
    </row>
    <row r="7" spans="1:9" ht="21" customHeight="1" outlineLevel="3">
      <c r="A7" s="9" t="s">
        <v>55</v>
      </c>
      <c r="B7" s="10" t="s">
        <v>0</v>
      </c>
      <c r="C7" s="21">
        <v>850000</v>
      </c>
      <c r="D7" s="21">
        <v>2389752.37</v>
      </c>
      <c r="E7" s="21">
        <v>1025000</v>
      </c>
      <c r="F7" s="21">
        <f t="shared" si="0"/>
        <v>175000</v>
      </c>
      <c r="G7" s="21">
        <f t="shared" si="1"/>
        <v>-1364752.37</v>
      </c>
      <c r="H7" s="21">
        <v>1555000</v>
      </c>
      <c r="I7" s="21">
        <v>1640000</v>
      </c>
    </row>
    <row r="8" spans="1:9" ht="36.75" customHeight="1" outlineLevel="3">
      <c r="A8" s="9" t="s">
        <v>40</v>
      </c>
      <c r="B8" s="10" t="s">
        <v>2</v>
      </c>
      <c r="C8" s="21">
        <v>54247255.94</v>
      </c>
      <c r="D8" s="21">
        <v>66185787.43</v>
      </c>
      <c r="E8" s="21">
        <v>65724159.37</v>
      </c>
      <c r="F8" s="21">
        <f t="shared" si="0"/>
        <v>11476903.43</v>
      </c>
      <c r="G8" s="21">
        <f t="shared" si="1"/>
        <v>-461628.06</v>
      </c>
      <c r="H8" s="21">
        <v>62646621.95</v>
      </c>
      <c r="I8" s="21">
        <v>62661147.95</v>
      </c>
    </row>
    <row r="9" spans="1:9" ht="29.25" customHeight="1" outlineLevel="3">
      <c r="A9" s="7" t="s">
        <v>41</v>
      </c>
      <c r="B9" s="10" t="s">
        <v>18</v>
      </c>
      <c r="C9" s="21">
        <v>133137033.57</v>
      </c>
      <c r="D9" s="21">
        <v>155485383.79</v>
      </c>
      <c r="E9" s="21">
        <v>147929460.38</v>
      </c>
      <c r="F9" s="21">
        <f t="shared" si="0"/>
        <v>14792426.81</v>
      </c>
      <c r="G9" s="21">
        <f t="shared" si="1"/>
        <v>-7555923.41</v>
      </c>
      <c r="H9" s="21">
        <v>157833999.38</v>
      </c>
      <c r="I9" s="21">
        <v>165205484.58</v>
      </c>
    </row>
    <row r="10" spans="1:9" ht="68.25" customHeight="1" outlineLevel="3">
      <c r="A10" s="9" t="s">
        <v>42</v>
      </c>
      <c r="B10" s="10" t="s">
        <v>3</v>
      </c>
      <c r="C10" s="21">
        <v>74624836.69</v>
      </c>
      <c r="D10" s="21">
        <v>94222927.41</v>
      </c>
      <c r="E10" s="21">
        <v>82353562.63</v>
      </c>
      <c r="F10" s="21">
        <f t="shared" si="0"/>
        <v>7728725.94</v>
      </c>
      <c r="G10" s="21">
        <f t="shared" si="1"/>
        <v>-11869364.78</v>
      </c>
      <c r="H10" s="21">
        <v>26171396.7</v>
      </c>
      <c r="I10" s="21">
        <v>35100405.35</v>
      </c>
    </row>
    <row r="11" spans="1:9" ht="36.75" customHeight="1" outlineLevel="3">
      <c r="A11" s="11" t="s">
        <v>43</v>
      </c>
      <c r="B11" s="12" t="s">
        <v>21</v>
      </c>
      <c r="C11" s="21">
        <v>26204383.39</v>
      </c>
      <c r="D11" s="21">
        <v>32444055.63</v>
      </c>
      <c r="E11" s="21">
        <v>34405428.1</v>
      </c>
      <c r="F11" s="21">
        <f t="shared" si="0"/>
        <v>8201044.71</v>
      </c>
      <c r="G11" s="21">
        <f t="shared" si="1"/>
        <v>1961372.47</v>
      </c>
      <c r="H11" s="21">
        <v>36258837.39</v>
      </c>
      <c r="I11" s="21">
        <v>37217627.42</v>
      </c>
    </row>
    <row r="12" spans="1:9" ht="45" customHeight="1" outlineLevel="3">
      <c r="A12" s="9" t="s">
        <v>44</v>
      </c>
      <c r="B12" s="10" t="s">
        <v>4</v>
      </c>
      <c r="C12" s="21">
        <v>0</v>
      </c>
      <c r="D12" s="21">
        <v>2751738</v>
      </c>
      <c r="E12" s="21">
        <v>0</v>
      </c>
      <c r="F12" s="21">
        <f t="shared" si="0"/>
        <v>0</v>
      </c>
      <c r="G12" s="21">
        <f t="shared" si="1"/>
        <v>-2751738</v>
      </c>
      <c r="H12" s="21">
        <v>0</v>
      </c>
      <c r="I12" s="21">
        <v>0</v>
      </c>
    </row>
    <row r="13" spans="1:9" ht="44.25" customHeight="1" outlineLevel="3">
      <c r="A13" s="9" t="s">
        <v>45</v>
      </c>
      <c r="B13" s="10" t="s">
        <v>5</v>
      </c>
      <c r="C13" s="21">
        <v>105231954.11</v>
      </c>
      <c r="D13" s="21">
        <v>159806438.75</v>
      </c>
      <c r="E13" s="21">
        <v>246525669.17</v>
      </c>
      <c r="F13" s="21">
        <f t="shared" si="0"/>
        <v>141293715.06</v>
      </c>
      <c r="G13" s="21">
        <f t="shared" si="1"/>
        <v>86719230.42</v>
      </c>
      <c r="H13" s="21">
        <v>169283418.1</v>
      </c>
      <c r="I13" s="21">
        <v>128458787.02</v>
      </c>
    </row>
    <row r="14" spans="1:9" ht="64.5" customHeight="1" outlineLevel="3">
      <c r="A14" s="9" t="s">
        <v>46</v>
      </c>
      <c r="B14" s="10" t="s">
        <v>6</v>
      </c>
      <c r="C14" s="21">
        <v>36205424.45</v>
      </c>
      <c r="D14" s="21">
        <v>43854654.36</v>
      </c>
      <c r="E14" s="21">
        <v>46846772.12</v>
      </c>
      <c r="F14" s="21">
        <f t="shared" si="0"/>
        <v>10641347.67</v>
      </c>
      <c r="G14" s="21">
        <f t="shared" si="1"/>
        <v>2992117.76</v>
      </c>
      <c r="H14" s="21">
        <v>49933871.38</v>
      </c>
      <c r="I14" s="21">
        <v>51095260.08</v>
      </c>
    </row>
    <row r="15" spans="1:9" ht="38.25" customHeight="1" outlineLevel="3">
      <c r="A15" s="9" t="s">
        <v>47</v>
      </c>
      <c r="B15" s="10" t="s">
        <v>8</v>
      </c>
      <c r="C15" s="21">
        <v>7245129.77</v>
      </c>
      <c r="D15" s="21">
        <v>9512232.8</v>
      </c>
      <c r="E15" s="21">
        <v>8479182.49</v>
      </c>
      <c r="F15" s="21">
        <f t="shared" si="0"/>
        <v>1234052.72</v>
      </c>
      <c r="G15" s="21">
        <f t="shared" si="1"/>
        <v>-1033050.31</v>
      </c>
      <c r="H15" s="21">
        <v>8748547.49</v>
      </c>
      <c r="I15" s="21">
        <v>8909211.49</v>
      </c>
    </row>
    <row r="16" spans="1:9" ht="50.25" customHeight="1" outlineLevel="3">
      <c r="A16" s="9" t="s">
        <v>48</v>
      </c>
      <c r="B16" s="10" t="s">
        <v>9</v>
      </c>
      <c r="C16" s="21">
        <v>75539035.62</v>
      </c>
      <c r="D16" s="21">
        <v>207428739.85</v>
      </c>
      <c r="E16" s="21">
        <v>26868836.12</v>
      </c>
      <c r="F16" s="21">
        <f t="shared" si="0"/>
        <v>-48670199.5</v>
      </c>
      <c r="G16" s="21">
        <f t="shared" si="1"/>
        <v>-180559903.73</v>
      </c>
      <c r="H16" s="21">
        <v>10732462.21</v>
      </c>
      <c r="I16" s="21">
        <v>10732462.21</v>
      </c>
    </row>
    <row r="17" spans="1:9" ht="45.75" customHeight="1" outlineLevel="3">
      <c r="A17" s="11" t="s">
        <v>49</v>
      </c>
      <c r="B17" s="12" t="s">
        <v>10</v>
      </c>
      <c r="C17" s="21">
        <v>13288020.04</v>
      </c>
      <c r="D17" s="21">
        <v>43445632.26</v>
      </c>
      <c r="E17" s="21">
        <v>32058188.6</v>
      </c>
      <c r="F17" s="21">
        <f t="shared" si="0"/>
        <v>18770168.56</v>
      </c>
      <c r="G17" s="21">
        <f t="shared" si="1"/>
        <v>-11387443.66</v>
      </c>
      <c r="H17" s="21">
        <v>18916575.6</v>
      </c>
      <c r="I17" s="21">
        <v>16758314</v>
      </c>
    </row>
    <row r="18" spans="1:9" ht="66" customHeight="1">
      <c r="A18" s="9" t="s">
        <v>50</v>
      </c>
      <c r="B18" s="10" t="s">
        <v>11</v>
      </c>
      <c r="C18" s="21">
        <v>41800</v>
      </c>
      <c r="D18" s="21">
        <v>125000</v>
      </c>
      <c r="E18" s="21">
        <v>151000</v>
      </c>
      <c r="F18" s="21">
        <f t="shared" si="0"/>
        <v>109200</v>
      </c>
      <c r="G18" s="21">
        <f t="shared" si="1"/>
        <v>26000</v>
      </c>
      <c r="H18" s="21">
        <v>167000</v>
      </c>
      <c r="I18" s="21">
        <v>167000</v>
      </c>
    </row>
    <row r="19" spans="1:9" ht="47.25" customHeight="1">
      <c r="A19" s="9" t="s">
        <v>51</v>
      </c>
      <c r="B19" s="10" t="s">
        <v>12</v>
      </c>
      <c r="C19" s="21">
        <v>82000</v>
      </c>
      <c r="D19" s="21">
        <v>341000</v>
      </c>
      <c r="E19" s="21">
        <v>272400</v>
      </c>
      <c r="F19" s="21">
        <f t="shared" si="0"/>
        <v>190400</v>
      </c>
      <c r="G19" s="21">
        <f t="shared" si="1"/>
        <v>-68600</v>
      </c>
      <c r="H19" s="21">
        <v>337000</v>
      </c>
      <c r="I19" s="21">
        <v>211000</v>
      </c>
    </row>
    <row r="20" spans="1:9" ht="65.25" customHeight="1">
      <c r="A20" s="7" t="s">
        <v>52</v>
      </c>
      <c r="B20" s="10" t="s">
        <v>7</v>
      </c>
      <c r="C20" s="21">
        <v>129091000</v>
      </c>
      <c r="D20" s="21">
        <v>25000</v>
      </c>
      <c r="E20" s="21">
        <v>25000</v>
      </c>
      <c r="F20" s="21">
        <f t="shared" si="0"/>
        <v>-129066000</v>
      </c>
      <c r="G20" s="21">
        <f t="shared" si="1"/>
        <v>0</v>
      </c>
      <c r="H20" s="21">
        <v>25000</v>
      </c>
      <c r="I20" s="21">
        <v>25000</v>
      </c>
    </row>
    <row r="21" spans="1:9" ht="51.75" customHeight="1">
      <c r="A21" s="13" t="s">
        <v>53</v>
      </c>
      <c r="B21" s="10" t="s">
        <v>20</v>
      </c>
      <c r="C21" s="21">
        <v>7712166</v>
      </c>
      <c r="D21" s="21">
        <v>1200000</v>
      </c>
      <c r="E21" s="21">
        <v>200000</v>
      </c>
      <c r="F21" s="21">
        <f t="shared" si="0"/>
        <v>-7512166</v>
      </c>
      <c r="G21" s="21">
        <f t="shared" si="1"/>
        <v>-1000000</v>
      </c>
      <c r="H21" s="21">
        <v>0</v>
      </c>
      <c r="I21" s="21">
        <v>0</v>
      </c>
    </row>
    <row r="22" spans="1:9" ht="53.25" customHeight="1">
      <c r="A22" s="14" t="s">
        <v>54</v>
      </c>
      <c r="B22" s="2" t="s">
        <v>23</v>
      </c>
      <c r="C22" s="21">
        <v>189003068.5</v>
      </c>
      <c r="D22" s="21">
        <v>64278149.22</v>
      </c>
      <c r="E22" s="21">
        <v>83431923.45</v>
      </c>
      <c r="F22" s="21">
        <f t="shared" si="0"/>
        <v>-105571145.05</v>
      </c>
      <c r="G22" s="21">
        <f t="shared" si="1"/>
        <v>19153774.23</v>
      </c>
      <c r="H22" s="21">
        <v>34320648.72</v>
      </c>
      <c r="I22" s="21">
        <v>34502781.27</v>
      </c>
    </row>
    <row r="23" spans="1:9" ht="55.5" customHeight="1">
      <c r="A23" s="14" t="s">
        <v>56</v>
      </c>
      <c r="B23" s="2" t="s">
        <v>29</v>
      </c>
      <c r="C23" s="21">
        <v>25000</v>
      </c>
      <c r="D23" s="21">
        <v>25000</v>
      </c>
      <c r="E23" s="21">
        <v>35000</v>
      </c>
      <c r="F23" s="21">
        <f t="shared" si="0"/>
        <v>10000</v>
      </c>
      <c r="G23" s="21">
        <f t="shared" si="1"/>
        <v>10000</v>
      </c>
      <c r="H23" s="21">
        <v>35000</v>
      </c>
      <c r="I23" s="21">
        <v>35000</v>
      </c>
    </row>
    <row r="24" spans="1:9" ht="101.25" customHeight="1">
      <c r="A24" s="9" t="s">
        <v>16</v>
      </c>
      <c r="B24" s="15" t="s">
        <v>19</v>
      </c>
      <c r="C24" s="21">
        <v>159812377.8</v>
      </c>
      <c r="D24" s="21">
        <v>183457066.48</v>
      </c>
      <c r="E24" s="21">
        <v>179119712.68</v>
      </c>
      <c r="F24" s="21">
        <f t="shared" si="0"/>
        <v>19307334.88</v>
      </c>
      <c r="G24" s="21">
        <f t="shared" si="1"/>
        <v>-4337353.8</v>
      </c>
      <c r="H24" s="21">
        <v>187643454.96</v>
      </c>
      <c r="I24" s="21">
        <v>194803245.82</v>
      </c>
    </row>
    <row r="25" spans="1:9" ht="17.25" customHeight="1">
      <c r="A25" s="22" t="s">
        <v>13</v>
      </c>
      <c r="B25" s="22"/>
      <c r="C25" s="21">
        <f>C5+C6+C7+C8+C9+C10+C11+C12+C13+C14+C15+C16+C17+C18+C19+C20+C22+C23+C24+C21</f>
        <v>2008020373.52</v>
      </c>
      <c r="D25" s="21">
        <f>SUM(D5:D24)</f>
        <v>2286185096.19</v>
      </c>
      <c r="E25" s="21">
        <f>SUM(E5:E24)</f>
        <v>2223014017.52</v>
      </c>
      <c r="F25" s="21">
        <f>SUM(F5:F24)</f>
        <v>214993644</v>
      </c>
      <c r="G25" s="21">
        <f>+E25-D25</f>
        <v>-63171078.67</v>
      </c>
      <c r="H25" s="21">
        <f>H5+H6+H7+H8+H9+H10+H11+H12+H13+H14+H15+H16+H17+H18+H19+H20+H22+H24+H21+H23</f>
        <v>2034931309.51</v>
      </c>
      <c r="I25" s="21">
        <f>I5+I6+I7+I8+I9+I10+I11+I12+I13+I14+I15+I16+I17+I18+I19+I20+I22+I24+I21+I23</f>
        <v>2075047733.86</v>
      </c>
    </row>
    <row r="26" spans="5:9" ht="15">
      <c r="E26" s="18"/>
      <c r="F26" s="18"/>
      <c r="G26" s="18"/>
      <c r="H26" s="19"/>
      <c r="I26" s="20"/>
    </row>
    <row r="27" spans="3:9" ht="15">
      <c r="C27" s="18"/>
      <c r="D27" s="18"/>
      <c r="E27" s="18"/>
      <c r="F27" s="18"/>
      <c r="G27" s="18"/>
      <c r="H27" s="19"/>
      <c r="I27" s="20"/>
    </row>
  </sheetData>
  <sheetProtection/>
  <mergeCells count="3">
    <mergeCell ref="A25:B25"/>
    <mergeCell ref="A1:I1"/>
    <mergeCell ref="A2:I2"/>
  </mergeCells>
  <printOptions horizontalCentered="1"/>
  <pageMargins left="0.3937007874015748" right="0" top="0.7874015748031497" bottom="0.7874015748031497" header="0" footer="0"/>
  <pageSetup cellComments="asDisplayed" fitToHeight="0" horizontalDpi="600" verticalDpi="600" orientation="landscape" paperSize="9" scale="70" r:id="rId1"/>
  <headerFooter differentFirst="1" alignWithMargins="0">
    <oddHeader>&amp;R&amp;P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Зверева Ирина Викторовна</dc:creator>
  <cp:keywords/>
  <dc:description/>
  <cp:lastModifiedBy>Polina</cp:lastModifiedBy>
  <cp:lastPrinted>2023-11-08T23:21:46Z</cp:lastPrinted>
  <dcterms:created xsi:type="dcterms:W3CDTF">2014-10-06T23:30:42Z</dcterms:created>
  <dcterms:modified xsi:type="dcterms:W3CDTF">2023-11-17T01:18:44Z</dcterms:modified>
  <cp:category/>
  <cp:version/>
  <cp:contentType/>
  <cp:contentStatus/>
</cp:coreProperties>
</file>