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11640" activeTab="0"/>
  </bookViews>
  <sheets>
    <sheet name="01.04.13   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<sst xmlns="http://schemas.openxmlformats.org/spreadsheetml/2006/main" count="99" uniqueCount="96">
  <si>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</si>
  <si>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</si>
  <si>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</si>
  <si>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</si>
  <si>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</si>
  <si>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</si>
  <si>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</si>
  <si>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</si>
  <si>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</si>
  <si>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</si>
  <si>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</si>
  <si>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</si>
  <si>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</si>
  <si>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</si>
  <si>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</si>
  <si>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</si>
  <si>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</si>
  <si>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</si>
  <si>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</si>
  <si>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</si>
  <si>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</si>
  <si>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</si>
  <si>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</si>
  <si>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</si>
  <si>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</si>
  <si>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</si>
  <si>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</si>
  <si>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</si>
  <si>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</si>
  <si>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</si>
  <si>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</si>
  <si>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</si>
  <si>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</si>
  <si>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</si>
  <si>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</si>
  <si>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</si>
  <si>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</si>
  <si>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</si>
  <si>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</si>
  <si>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</si>
  <si>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</si>
  <si>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</si>
  <si>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</si>
  <si>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субвенции на реализацию дошкол., общего и дополн.образ.по основным общеобр.програм.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</si>
  <si>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</si>
  <si>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</si>
  <si>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Субвенции на ежемес.денежн.вознагражд.за классное руководство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</si>
  <si>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</si>
  <si>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</si>
  <si>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</si>
  <si>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Субвенц.на компенсац.части родит.платы в ДДУ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</si>
  <si>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</si>
  <si>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</si>
  <si>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</si>
  <si>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</si>
  <si>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</si>
  <si>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</si>
  <si>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</si>
  <si>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</si>
  <si>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</si>
  <si>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</si>
  <si>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</si>
  <si>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</si>
  <si>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</si>
  <si>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</si>
  <si>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</si>
  <si>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</si>
  <si>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</si>
  <si>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</si>
  <si>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</si>
  <si>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Физическаяф культура и спорт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</si>
  <si>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</si>
  <si>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</si>
  <si>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</si>
  <si>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</si>
  <si>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</si>
  <si>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</si>
  <si>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</si>
  <si>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Субсииина обеспеч.мероприятий по кап.рем. Многоквартирных домов</t>
  </si>
  <si>
    <t>Субсидии бюджетам городских округов на модернизацию региональных  систем общего образования</t>
  </si>
  <si>
    <t>Сублсидии на реализацию муниципальных программ в сфере ЖКХ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</si>
  <si>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</si>
  <si>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</si>
  <si>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на обеспеч.мероприятий по кап.рем. Многоквартирных домов</t>
  </si>
  <si>
    <t>Субсидия на поддержку малого и среднего предпринимательства</t>
  </si>
  <si>
    <t>Субсидии на модернизацию региональных систем общего образования</t>
  </si>
  <si>
    <t>Субсидии на дороги и дворовые территории</t>
  </si>
  <si>
    <t>КЦП"Развитие малого и среднего предпринимательства"</t>
  </si>
  <si>
    <t>Субсидии из краевого бюджета всего</t>
  </si>
  <si>
    <t>Межбюджетные трансферты на комплектов.книжных фондов</t>
  </si>
  <si>
    <t>КЦП "Развитие системы отдыха, оздоровления и занятости детей"</t>
  </si>
  <si>
    <t>КЦП"Развитие дошкольного образования в ПК"</t>
  </si>
  <si>
    <t>Резервный фонд Администрации ПК</t>
  </si>
  <si>
    <t>Сведения о ходе исполнения бюджета Арсеньевского городского округа  на                                               01 апреля  2013 года</t>
  </si>
  <si>
    <t>Зам.главы администрации - начальник финансового управления                                                      С.Л. Черных</t>
  </si>
  <si>
    <t>Фактическая численность работников муниципальных учреждений на 01.04.2013г.- 1977 ед., затраты на выплату им заработной платы и страховые взносы -138242,9 тыс.руб., численность муниципальных служащих -108 ед., затраты на выплату денежного содержания муниципальных служащих и страховые взносы 13780,6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</si>
</sst>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5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75" fontId="0" fillId="33" borderId="11" xfId="0" applyNumberFormat="1" applyFont="1" applyFill="1" applyBorder="1" applyAlignment="1">
      <alignment/>
    </xf>
    <xf numFmtId="174" fontId="0" fillId="33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175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75" fontId="1" fillId="34" borderId="11" xfId="0" applyNumberFormat="1" applyFont="1" applyFill="1" applyBorder="1" applyAlignment="1">
      <alignment/>
    </xf>
    <xf numFmtId="174" fontId="1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174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0" fillId="0" borderId="32" xfId="0" applyNumberFormat="1" applyFont="1" applyBorder="1" applyAlignment="1">
      <alignment horizontal="left" wrapText="1"/>
    </xf>
    <xf numFmtId="0" fontId="0" fillId="0" borderId="3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C1" sqref="C1:E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00390625" style="0" customWidth="1"/>
    <col min="5" max="5" width="9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47" customFormat="1" ht="47.25" customHeight="1">
      <c r="A1" s="48"/>
      <c r="B1" s="49"/>
      <c r="C1" s="71" t="s">
        <v>93</v>
      </c>
      <c r="D1" s="71"/>
      <c r="E1" s="71"/>
      <c r="F1" s="50"/>
    </row>
    <row r="2" spans="1:6" s="47" customFormat="1" ht="15" customHeight="1" thickBot="1">
      <c r="A2" s="48"/>
      <c r="B2" s="49"/>
      <c r="C2" s="51"/>
      <c r="D2" s="51"/>
      <c r="E2" s="51"/>
      <c r="F2" s="51"/>
    </row>
    <row r="3" spans="1:6" s="44" customFormat="1" ht="12.75">
      <c r="A3" s="52" t="s">
        <v>0</v>
      </c>
      <c r="B3" s="53" t="s">
        <v>1</v>
      </c>
      <c r="C3" s="53" t="s">
        <v>2</v>
      </c>
      <c r="D3" s="53" t="s">
        <v>3</v>
      </c>
      <c r="E3" s="54" t="s">
        <v>42</v>
      </c>
      <c r="F3" s="55"/>
    </row>
    <row r="4" spans="1:6" s="44" customFormat="1" ht="9.75" customHeight="1">
      <c r="A4" s="56" t="s">
        <v>4</v>
      </c>
      <c r="B4" s="57" t="s">
        <v>5</v>
      </c>
      <c r="C4" s="57"/>
      <c r="D4" s="57"/>
      <c r="E4" s="58" t="s">
        <v>6</v>
      </c>
      <c r="F4" s="59" t="s">
        <v>7</v>
      </c>
    </row>
    <row r="5" spans="1:6" s="44" customFormat="1" ht="10.5" customHeight="1" thickBot="1">
      <c r="A5" s="60"/>
      <c r="B5" s="61"/>
      <c r="C5" s="61"/>
      <c r="D5" s="62" t="s">
        <v>8</v>
      </c>
      <c r="E5" s="62" t="s">
        <v>8</v>
      </c>
      <c r="F5" s="63"/>
    </row>
    <row r="6" spans="1:6" s="44" customFormat="1" ht="14.25" customHeight="1" thickBot="1">
      <c r="A6" s="64">
        <v>1</v>
      </c>
      <c r="B6" s="65">
        <v>2</v>
      </c>
      <c r="C6" s="65">
        <v>3</v>
      </c>
      <c r="D6" s="66">
        <v>4</v>
      </c>
      <c r="E6" s="66">
        <v>5</v>
      </c>
      <c r="F6" s="67">
        <v>6</v>
      </c>
    </row>
    <row r="7" spans="1:7" s="3" customFormat="1" ht="18.75" customHeight="1">
      <c r="A7" s="45"/>
      <c r="B7" s="46"/>
      <c r="C7" s="7" t="s">
        <v>9</v>
      </c>
      <c r="D7" s="10"/>
      <c r="E7" s="10"/>
      <c r="F7" s="10"/>
      <c r="G7" s="8"/>
    </row>
    <row r="8" spans="1:6" s="3" customFormat="1" ht="12.75" customHeight="1">
      <c r="A8" s="9">
        <v>1</v>
      </c>
      <c r="B8" s="9"/>
      <c r="C8" s="10" t="s">
        <v>10</v>
      </c>
      <c r="D8" s="11">
        <v>380700</v>
      </c>
      <c r="E8" s="11">
        <v>88817</v>
      </c>
      <c r="F8" s="12">
        <f aca="true" t="shared" si="0" ref="F8:F17">E8/D8*100</f>
        <v>23.329918571053323</v>
      </c>
    </row>
    <row r="9" spans="1:6" s="3" customFormat="1" ht="12.75" customHeight="1">
      <c r="A9" s="9">
        <v>2</v>
      </c>
      <c r="B9" s="9"/>
      <c r="C9" s="10" t="s">
        <v>11</v>
      </c>
      <c r="D9" s="11">
        <v>47735</v>
      </c>
      <c r="E9" s="11">
        <v>11214.1</v>
      </c>
      <c r="F9" s="12">
        <f t="shared" si="0"/>
        <v>23.492405991410912</v>
      </c>
    </row>
    <row r="10" spans="1:6" s="3" customFormat="1" ht="12.75" customHeight="1">
      <c r="A10" s="9">
        <v>3</v>
      </c>
      <c r="B10" s="9"/>
      <c r="C10" s="10" t="s">
        <v>12</v>
      </c>
      <c r="D10" s="11">
        <v>17300</v>
      </c>
      <c r="E10" s="11">
        <v>421.5</v>
      </c>
      <c r="F10" s="12">
        <f t="shared" si="0"/>
        <v>2.4364161849710984</v>
      </c>
    </row>
    <row r="11" spans="1:6" s="3" customFormat="1" ht="12.75" customHeight="1">
      <c r="A11" s="9">
        <v>4</v>
      </c>
      <c r="B11" s="9"/>
      <c r="C11" s="10" t="s">
        <v>13</v>
      </c>
      <c r="D11" s="11">
        <v>46690</v>
      </c>
      <c r="E11" s="11">
        <v>13184.9</v>
      </c>
      <c r="F11" s="12">
        <f t="shared" si="0"/>
        <v>28.239237524095095</v>
      </c>
    </row>
    <row r="12" spans="1:6" s="3" customFormat="1" ht="12.75" customHeight="1">
      <c r="A12" s="9">
        <v>5</v>
      </c>
      <c r="B12" s="9"/>
      <c r="C12" s="10" t="s">
        <v>14</v>
      </c>
      <c r="D12" s="11">
        <v>3850</v>
      </c>
      <c r="E12" s="11">
        <v>910.2</v>
      </c>
      <c r="F12" s="12">
        <f t="shared" si="0"/>
        <v>23.641558441558445</v>
      </c>
    </row>
    <row r="13" spans="1:6" s="3" customFormat="1" ht="12.75" customHeight="1">
      <c r="A13" s="9">
        <v>6</v>
      </c>
      <c r="B13" s="9"/>
      <c r="C13" s="10" t="s">
        <v>15</v>
      </c>
      <c r="D13" s="11">
        <v>16200</v>
      </c>
      <c r="E13" s="11">
        <v>4611.2</v>
      </c>
      <c r="F13" s="12">
        <f t="shared" si="0"/>
        <v>28.464197530864194</v>
      </c>
    </row>
    <row r="14" spans="1:6" s="3" customFormat="1" ht="12.75" customHeight="1">
      <c r="A14" s="9">
        <v>7</v>
      </c>
      <c r="B14" s="9"/>
      <c r="C14" s="10" t="s">
        <v>16</v>
      </c>
      <c r="D14" s="11">
        <v>46600</v>
      </c>
      <c r="E14" s="11">
        <v>5998.8</v>
      </c>
      <c r="F14" s="12">
        <f t="shared" si="0"/>
        <v>12.87296137339056</v>
      </c>
    </row>
    <row r="15" spans="1:6" s="3" customFormat="1" ht="12.75" customHeight="1">
      <c r="A15" s="9">
        <v>8</v>
      </c>
      <c r="B15" s="9"/>
      <c r="C15" s="10" t="s">
        <v>17</v>
      </c>
      <c r="D15" s="11">
        <v>1910</v>
      </c>
      <c r="E15" s="11">
        <v>607.9</v>
      </c>
      <c r="F15" s="12">
        <f t="shared" si="0"/>
        <v>31.827225130890053</v>
      </c>
    </row>
    <row r="16" spans="1:6" s="3" customFormat="1" ht="12.75" customHeight="1">
      <c r="A16" s="9">
        <v>9</v>
      </c>
      <c r="B16" s="9"/>
      <c r="C16" s="10" t="s">
        <v>18</v>
      </c>
      <c r="D16" s="11">
        <v>53600</v>
      </c>
      <c r="E16" s="11">
        <v>14466.2</v>
      </c>
      <c r="F16" s="12">
        <f t="shared" si="0"/>
        <v>26.98917910447761</v>
      </c>
    </row>
    <row r="17" spans="1:6" s="3" customFormat="1" ht="12.75" customHeight="1">
      <c r="A17" s="9">
        <v>10</v>
      </c>
      <c r="B17" s="9"/>
      <c r="C17" s="10" t="s">
        <v>66</v>
      </c>
      <c r="D17" s="11">
        <v>2000</v>
      </c>
      <c r="E17" s="11">
        <v>938.3</v>
      </c>
      <c r="F17" s="12">
        <f t="shared" si="0"/>
        <v>46.91499999999999</v>
      </c>
    </row>
    <row r="18" spans="1:6" s="3" customFormat="1" ht="12.75" customHeight="1">
      <c r="A18" s="9">
        <v>11</v>
      </c>
      <c r="B18" s="9"/>
      <c r="C18" s="10" t="s">
        <v>53</v>
      </c>
      <c r="D18" s="11"/>
      <c r="E18" s="11">
        <v>82.5</v>
      </c>
      <c r="F18" s="12"/>
    </row>
    <row r="19" spans="1:6" s="3" customFormat="1" ht="12.75" customHeight="1">
      <c r="A19" s="9">
        <v>12</v>
      </c>
      <c r="B19" s="9"/>
      <c r="C19" s="10" t="s">
        <v>49</v>
      </c>
      <c r="D19" s="11">
        <v>4800</v>
      </c>
      <c r="E19" s="11">
        <v>1163.9</v>
      </c>
      <c r="F19" s="12">
        <f>E19/D19*100</f>
        <v>24.24791666666667</v>
      </c>
    </row>
    <row r="20" spans="1:6" s="3" customFormat="1" ht="12.75" customHeight="1">
      <c r="A20" s="9">
        <v>13</v>
      </c>
      <c r="B20" s="9"/>
      <c r="C20" s="10" t="s">
        <v>73</v>
      </c>
      <c r="D20" s="11">
        <v>4500</v>
      </c>
      <c r="E20" s="11">
        <v>316.1</v>
      </c>
      <c r="F20" s="12">
        <f>E20/D20*100</f>
        <v>7.024444444444445</v>
      </c>
    </row>
    <row r="21" spans="1:6" s="3" customFormat="1" ht="12.75" customHeight="1">
      <c r="A21" s="14"/>
      <c r="B21" s="15"/>
      <c r="C21" s="15" t="s">
        <v>40</v>
      </c>
      <c r="D21" s="16">
        <f>D8+D9+D10+D11+D12+D13+D14+D15+D16+D17+D18+D19+D20</f>
        <v>625885</v>
      </c>
      <c r="E21" s="16">
        <f>SUM(E8:E20)</f>
        <v>142732.59999999998</v>
      </c>
      <c r="F21" s="17">
        <f>E21/D21*100</f>
        <v>22.804924227294148</v>
      </c>
    </row>
    <row r="22" spans="1:12" s="3" customFormat="1" ht="12.75" customHeight="1">
      <c r="A22" s="10">
        <v>14</v>
      </c>
      <c r="B22" s="9"/>
      <c r="C22" s="10" t="s">
        <v>19</v>
      </c>
      <c r="D22" s="11">
        <v>1963</v>
      </c>
      <c r="E22" s="11">
        <v>492</v>
      </c>
      <c r="F22" s="12">
        <f>E22/D22*100</f>
        <v>25.063678043810494</v>
      </c>
      <c r="G22" s="18"/>
      <c r="H22" s="18"/>
      <c r="I22" s="18"/>
      <c r="J22" s="18"/>
      <c r="K22" s="18"/>
      <c r="L22" s="18"/>
    </row>
    <row r="23" spans="1:12" s="3" customFormat="1" ht="12.75" customHeight="1">
      <c r="A23" s="6">
        <v>15</v>
      </c>
      <c r="B23" s="19"/>
      <c r="C23" s="10" t="s">
        <v>88</v>
      </c>
      <c r="D23" s="21">
        <f>D25+D26+D27+D28+D29+D31+G31+D30+D32</f>
        <v>0</v>
      </c>
      <c r="E23" s="21"/>
      <c r="F23" s="12"/>
      <c r="G23" s="18"/>
      <c r="H23" s="18"/>
      <c r="I23" s="18"/>
      <c r="J23" s="18"/>
      <c r="K23" s="18"/>
      <c r="L23" s="18"/>
    </row>
    <row r="24" spans="1:12" s="3" customFormat="1" ht="10.5" customHeight="1">
      <c r="A24" s="6"/>
      <c r="B24" s="19"/>
      <c r="C24" s="10" t="s">
        <v>21</v>
      </c>
      <c r="D24" s="21"/>
      <c r="E24" s="21"/>
      <c r="F24" s="12"/>
      <c r="G24" s="18"/>
      <c r="H24" s="18"/>
      <c r="I24" s="18"/>
      <c r="J24" s="18"/>
      <c r="K24" s="18"/>
      <c r="L24" s="18"/>
    </row>
    <row r="25" spans="1:12" s="3" customFormat="1" ht="12.75" customHeight="1" hidden="1">
      <c r="A25" s="6"/>
      <c r="B25" s="19"/>
      <c r="C25" s="68" t="s">
        <v>83</v>
      </c>
      <c r="D25" s="21"/>
      <c r="E25" s="21"/>
      <c r="F25" s="12" t="e">
        <f aca="true" t="shared" si="1" ref="F25:F33">E25/D25*100</f>
        <v>#DIV/0!</v>
      </c>
      <c r="G25" s="18"/>
      <c r="H25" s="18"/>
      <c r="I25" s="18"/>
      <c r="J25" s="18"/>
      <c r="K25" s="18"/>
      <c r="L25" s="18"/>
    </row>
    <row r="26" spans="1:12" s="3" customFormat="1" ht="12.75" customHeight="1" hidden="1">
      <c r="A26" s="6"/>
      <c r="B26" s="19"/>
      <c r="C26" s="69" t="s">
        <v>84</v>
      </c>
      <c r="D26" s="21"/>
      <c r="E26" s="21"/>
      <c r="F26" s="12" t="e">
        <f t="shared" si="1"/>
        <v>#DIV/0!</v>
      </c>
      <c r="G26" s="18"/>
      <c r="H26" s="18"/>
      <c r="I26" s="18"/>
      <c r="J26" s="18"/>
      <c r="K26" s="18"/>
      <c r="L26" s="18"/>
    </row>
    <row r="27" spans="1:12" s="3" customFormat="1" ht="12.75" customHeight="1" hidden="1">
      <c r="A27" s="6"/>
      <c r="B27" s="19"/>
      <c r="C27" s="69" t="s">
        <v>85</v>
      </c>
      <c r="D27" s="21"/>
      <c r="E27" s="21"/>
      <c r="F27" s="12" t="e">
        <f t="shared" si="1"/>
        <v>#DIV/0!</v>
      </c>
      <c r="G27" s="18"/>
      <c r="H27" s="18"/>
      <c r="I27" s="18"/>
      <c r="J27" s="18"/>
      <c r="K27" s="18"/>
      <c r="L27" s="18"/>
    </row>
    <row r="28" spans="1:12" s="3" customFormat="1" ht="12.75" customHeight="1" hidden="1">
      <c r="A28" s="6"/>
      <c r="B28" s="19"/>
      <c r="C28" s="69" t="s">
        <v>86</v>
      </c>
      <c r="D28" s="21"/>
      <c r="E28" s="21"/>
      <c r="F28" s="12" t="e">
        <f t="shared" si="1"/>
        <v>#DIV/0!</v>
      </c>
      <c r="G28" s="18"/>
      <c r="H28" s="18"/>
      <c r="I28" s="18"/>
      <c r="J28" s="18"/>
      <c r="K28" s="18"/>
      <c r="L28" s="18"/>
    </row>
    <row r="29" spans="1:12" s="3" customFormat="1" ht="12.75" customHeight="1" hidden="1">
      <c r="A29" s="6"/>
      <c r="B29" s="19"/>
      <c r="C29" s="69" t="s">
        <v>87</v>
      </c>
      <c r="D29" s="21"/>
      <c r="E29" s="21"/>
      <c r="F29" s="12" t="e">
        <f t="shared" si="1"/>
        <v>#DIV/0!</v>
      </c>
      <c r="G29" s="18"/>
      <c r="H29" s="18"/>
      <c r="I29" s="18"/>
      <c r="J29" s="18"/>
      <c r="K29" s="18"/>
      <c r="L29" s="18"/>
    </row>
    <row r="30" spans="1:12" s="3" customFormat="1" ht="12.75" customHeight="1" hidden="1">
      <c r="A30" s="6"/>
      <c r="B30" s="19"/>
      <c r="C30" s="69" t="s">
        <v>91</v>
      </c>
      <c r="D30" s="21"/>
      <c r="E30" s="21"/>
      <c r="F30" s="12" t="e">
        <f t="shared" si="1"/>
        <v>#DIV/0!</v>
      </c>
      <c r="G30" s="18"/>
      <c r="H30" s="18"/>
      <c r="I30" s="18"/>
      <c r="J30" s="18"/>
      <c r="K30" s="18"/>
      <c r="L30" s="18"/>
    </row>
    <row r="31" spans="1:12" s="3" customFormat="1" ht="12.75" customHeight="1" hidden="1">
      <c r="A31" s="6"/>
      <c r="B31" s="19"/>
      <c r="C31" s="69" t="s">
        <v>90</v>
      </c>
      <c r="D31" s="21"/>
      <c r="E31" s="21"/>
      <c r="F31" s="12" t="e">
        <f t="shared" si="1"/>
        <v>#DIV/0!</v>
      </c>
      <c r="G31" s="18"/>
      <c r="H31" s="18"/>
      <c r="I31" s="18"/>
      <c r="J31" s="18"/>
      <c r="K31" s="18"/>
      <c r="L31" s="18"/>
    </row>
    <row r="32" spans="1:12" s="3" customFormat="1" ht="12.75" customHeight="1" hidden="1">
      <c r="A32" s="6"/>
      <c r="B32" s="19"/>
      <c r="C32" s="69" t="s">
        <v>92</v>
      </c>
      <c r="D32" s="21"/>
      <c r="E32" s="21"/>
      <c r="F32" s="12" t="e">
        <f t="shared" si="1"/>
        <v>#DIV/0!</v>
      </c>
      <c r="G32" s="18"/>
      <c r="H32" s="18"/>
      <c r="I32" s="18"/>
      <c r="J32" s="18"/>
      <c r="K32" s="18"/>
      <c r="L32" s="18"/>
    </row>
    <row r="33" spans="1:12" s="3" customFormat="1" ht="20.25" customHeight="1">
      <c r="A33" s="6">
        <v>16</v>
      </c>
      <c r="B33" s="19"/>
      <c r="C33" s="20" t="s">
        <v>20</v>
      </c>
      <c r="D33" s="21">
        <f>D35+D36+D37+D38+D39+D40+D41+D43+D44+D45+D46+D47+D48+D49+D50+D51+D52+D53+D54+D57+D58+D55+D56+D42+D60+D61+D62+D63+D59+D64+D65+D66</f>
        <v>184030.28</v>
      </c>
      <c r="E33" s="21">
        <f>E35+E36+E37+E38+E39+E40+E41+E43+E44+E45+E46+E47+E48+E49+E50+E51+E52+E53+E54+E57+E58+E55+E56+E42+E60+E61+E62+E63+E59+E64+E65+E66</f>
        <v>49858.9</v>
      </c>
      <c r="F33" s="12">
        <f t="shared" si="1"/>
        <v>27.09276973332867</v>
      </c>
      <c r="G33" s="18"/>
      <c r="H33" s="18"/>
      <c r="I33" s="18"/>
      <c r="J33" s="18"/>
      <c r="K33" s="18"/>
      <c r="L33" s="18"/>
    </row>
    <row r="34" spans="1:12" s="3" customFormat="1" ht="10.5" customHeight="1">
      <c r="A34" s="10"/>
      <c r="B34" s="22"/>
      <c r="C34" s="23" t="s">
        <v>21</v>
      </c>
      <c r="D34" s="11"/>
      <c r="E34" s="11"/>
      <c r="F34" s="13"/>
      <c r="G34" s="18"/>
      <c r="H34" s="18"/>
      <c r="I34" s="18"/>
      <c r="J34" s="18"/>
      <c r="K34" s="18"/>
      <c r="L34" s="18"/>
    </row>
    <row r="35" spans="1:12" s="3" customFormat="1" ht="22.5" customHeight="1">
      <c r="A35" s="10"/>
      <c r="B35" s="24"/>
      <c r="C35" s="25" t="s">
        <v>43</v>
      </c>
      <c r="D35" s="21">
        <v>161820</v>
      </c>
      <c r="E35" s="21">
        <v>43882.3</v>
      </c>
      <c r="F35" s="12">
        <f aca="true" t="shared" si="2" ref="F35:F67">E35/D35*100</f>
        <v>27.117970584600176</v>
      </c>
      <c r="G35" s="18"/>
      <c r="H35" s="18"/>
      <c r="I35" s="18"/>
      <c r="J35" s="18"/>
      <c r="K35" s="18"/>
      <c r="L35" s="18"/>
    </row>
    <row r="36" spans="1:12" s="3" customFormat="1" ht="12.75" customHeight="1">
      <c r="A36" s="10"/>
      <c r="B36" s="9"/>
      <c r="C36" s="6" t="s">
        <v>44</v>
      </c>
      <c r="D36" s="21">
        <v>3000</v>
      </c>
      <c r="E36" s="21">
        <v>750</v>
      </c>
      <c r="F36" s="12">
        <f t="shared" si="2"/>
        <v>25</v>
      </c>
      <c r="G36" s="18"/>
      <c r="H36" s="18"/>
      <c r="I36" s="18"/>
      <c r="J36" s="18"/>
      <c r="K36" s="18"/>
      <c r="L36" s="18"/>
    </row>
    <row r="37" spans="1:12" s="3" customFormat="1" ht="12.75" customHeight="1">
      <c r="A37" s="10"/>
      <c r="B37" s="9"/>
      <c r="C37" s="10" t="s">
        <v>45</v>
      </c>
      <c r="D37" s="11">
        <v>1014.93</v>
      </c>
      <c r="E37" s="11">
        <v>227.6</v>
      </c>
      <c r="F37" s="12">
        <f t="shared" si="2"/>
        <v>22.425191885154643</v>
      </c>
      <c r="G37" s="18"/>
      <c r="H37" s="18"/>
      <c r="I37" s="18"/>
      <c r="J37" s="18"/>
      <c r="K37" s="18"/>
      <c r="L37" s="18"/>
    </row>
    <row r="38" spans="1:12" s="3" customFormat="1" ht="12.75" customHeight="1">
      <c r="A38" s="10"/>
      <c r="B38" s="9"/>
      <c r="C38" s="10" t="s">
        <v>46</v>
      </c>
      <c r="D38" s="11">
        <v>362.5</v>
      </c>
      <c r="E38" s="11">
        <v>362.5</v>
      </c>
      <c r="F38" s="12">
        <f t="shared" si="2"/>
        <v>100</v>
      </c>
      <c r="G38" s="18"/>
      <c r="H38" s="18"/>
      <c r="I38" s="18"/>
      <c r="J38" s="18"/>
      <c r="K38" s="18"/>
      <c r="L38" s="18"/>
    </row>
    <row r="39" spans="1:12" s="3" customFormat="1" ht="12.75" customHeight="1">
      <c r="A39" s="10"/>
      <c r="B39" s="9"/>
      <c r="C39" s="10" t="s">
        <v>41</v>
      </c>
      <c r="D39" s="11">
        <v>9402</v>
      </c>
      <c r="E39" s="11">
        <v>2650</v>
      </c>
      <c r="F39" s="12">
        <f t="shared" si="2"/>
        <v>28.18549244841523</v>
      </c>
      <c r="G39" s="18"/>
      <c r="H39" s="18"/>
      <c r="I39" s="18"/>
      <c r="J39" s="18"/>
      <c r="K39" s="18"/>
      <c r="L39" s="18"/>
    </row>
    <row r="40" spans="1:12" s="3" customFormat="1" ht="10.5" customHeight="1" hidden="1">
      <c r="A40" s="10"/>
      <c r="B40" s="9"/>
      <c r="C40" s="10" t="s">
        <v>47</v>
      </c>
      <c r="D40" s="11"/>
      <c r="E40" s="11"/>
      <c r="F40" s="12" t="e">
        <f t="shared" si="2"/>
        <v>#DIV/0!</v>
      </c>
      <c r="G40" s="18"/>
      <c r="H40" s="18"/>
      <c r="I40" s="18"/>
      <c r="J40" s="18"/>
      <c r="K40" s="18"/>
      <c r="L40" s="18"/>
    </row>
    <row r="41" spans="1:12" s="3" customFormat="1" ht="11.25" customHeight="1" hidden="1">
      <c r="A41" s="10"/>
      <c r="B41" s="9"/>
      <c r="C41" s="10" t="s">
        <v>48</v>
      </c>
      <c r="D41" s="11"/>
      <c r="E41" s="11"/>
      <c r="F41" s="12" t="e">
        <f t="shared" si="2"/>
        <v>#DIV/0!</v>
      </c>
      <c r="G41" s="18"/>
      <c r="H41" s="18"/>
      <c r="I41" s="18"/>
      <c r="J41" s="18"/>
      <c r="K41" s="18"/>
      <c r="L41" s="18"/>
    </row>
    <row r="42" spans="1:12" s="3" customFormat="1" ht="11.25" customHeight="1" hidden="1">
      <c r="A42" s="10"/>
      <c r="B42" s="9"/>
      <c r="C42" s="10" t="s">
        <v>67</v>
      </c>
      <c r="D42" s="11"/>
      <c r="E42" s="11"/>
      <c r="F42" s="12" t="e">
        <f t="shared" si="2"/>
        <v>#DIV/0!</v>
      </c>
      <c r="G42" s="18"/>
      <c r="H42" s="18"/>
      <c r="I42" s="18"/>
      <c r="J42" s="18"/>
      <c r="K42" s="18"/>
      <c r="L42" s="18"/>
    </row>
    <row r="43" spans="1:12" s="3" customFormat="1" ht="13.5" customHeight="1">
      <c r="A43" s="10"/>
      <c r="B43" s="9"/>
      <c r="C43" s="10" t="s">
        <v>50</v>
      </c>
      <c r="D43" s="11">
        <v>6876</v>
      </c>
      <c r="E43" s="11">
        <v>1500</v>
      </c>
      <c r="F43" s="12">
        <f t="shared" si="2"/>
        <v>21.81500872600349</v>
      </c>
      <c r="G43" s="18"/>
      <c r="H43" s="18"/>
      <c r="I43" s="18"/>
      <c r="J43" s="18"/>
      <c r="K43" s="18"/>
      <c r="L43" s="18"/>
    </row>
    <row r="44" spans="1:12" s="3" customFormat="1" ht="12.75" customHeight="1">
      <c r="A44" s="10"/>
      <c r="B44" s="9"/>
      <c r="C44" s="10" t="s">
        <v>81</v>
      </c>
      <c r="D44" s="11">
        <v>664</v>
      </c>
      <c r="E44" s="11">
        <v>152.1</v>
      </c>
      <c r="F44" s="12">
        <f t="shared" si="2"/>
        <v>22.906626506024093</v>
      </c>
      <c r="G44" s="18"/>
      <c r="H44" s="18"/>
      <c r="I44" s="18"/>
      <c r="J44" s="18"/>
      <c r="K44" s="18"/>
      <c r="L44" s="18"/>
    </row>
    <row r="45" spans="1:12" s="3" customFormat="1" ht="12" customHeight="1">
      <c r="A45" s="10"/>
      <c r="B45" s="9"/>
      <c r="C45" s="10" t="s">
        <v>51</v>
      </c>
      <c r="D45" s="11">
        <v>521.85</v>
      </c>
      <c r="E45" s="11">
        <v>132.9</v>
      </c>
      <c r="F45" s="12">
        <f t="shared" si="2"/>
        <v>25.467088243748204</v>
      </c>
      <c r="G45" s="18"/>
      <c r="H45" s="18"/>
      <c r="I45" s="18"/>
      <c r="J45" s="18"/>
      <c r="K45" s="18"/>
      <c r="L45" s="18"/>
    </row>
    <row r="46" spans="1:12" s="3" customFormat="1" ht="12" customHeight="1">
      <c r="A46" s="10"/>
      <c r="B46" s="9"/>
      <c r="C46" s="10" t="s">
        <v>52</v>
      </c>
      <c r="D46" s="11">
        <v>369</v>
      </c>
      <c r="E46" s="11">
        <v>201.5</v>
      </c>
      <c r="F46" s="12">
        <f t="shared" si="2"/>
        <v>54.607046070460704</v>
      </c>
      <c r="G46" s="18"/>
      <c r="H46" s="18"/>
      <c r="I46" s="18"/>
      <c r="J46" s="18"/>
      <c r="K46" s="18"/>
      <c r="L46" s="18"/>
    </row>
    <row r="47" spans="1:12" s="3" customFormat="1" ht="11.25" customHeight="1" hidden="1">
      <c r="A47" s="10"/>
      <c r="B47" s="9"/>
      <c r="C47" s="10" t="s">
        <v>55</v>
      </c>
      <c r="D47" s="11"/>
      <c r="E47" s="11"/>
      <c r="F47" s="12" t="e">
        <f t="shared" si="2"/>
        <v>#DIV/0!</v>
      </c>
      <c r="G47" s="18"/>
      <c r="H47" s="18"/>
      <c r="I47" s="18"/>
      <c r="J47" s="18"/>
      <c r="K47" s="18"/>
      <c r="L47" s="18"/>
    </row>
    <row r="48" spans="1:12" s="3" customFormat="1" ht="12.75" customHeight="1" hidden="1">
      <c r="A48" s="10"/>
      <c r="B48" s="9"/>
      <c r="C48" s="10" t="s">
        <v>54</v>
      </c>
      <c r="D48" s="11"/>
      <c r="E48" s="11"/>
      <c r="F48" s="12" t="e">
        <f t="shared" si="2"/>
        <v>#DIV/0!</v>
      </c>
      <c r="G48" s="18"/>
      <c r="H48" s="18"/>
      <c r="I48" s="18"/>
      <c r="J48" s="18"/>
      <c r="K48" s="18"/>
      <c r="L48" s="18"/>
    </row>
    <row r="49" spans="1:12" s="3" customFormat="1" ht="11.25" customHeight="1" hidden="1">
      <c r="A49" s="10"/>
      <c r="B49" s="9"/>
      <c r="C49" s="10" t="s">
        <v>56</v>
      </c>
      <c r="D49" s="11"/>
      <c r="E49" s="11"/>
      <c r="F49" s="12" t="e">
        <f t="shared" si="2"/>
        <v>#DIV/0!</v>
      </c>
      <c r="G49" s="18"/>
      <c r="H49" s="18"/>
      <c r="I49" s="18"/>
      <c r="J49" s="18"/>
      <c r="K49" s="18"/>
      <c r="L49" s="18"/>
    </row>
    <row r="50" spans="1:12" s="3" customFormat="1" ht="10.5" customHeight="1" hidden="1">
      <c r="A50" s="10"/>
      <c r="B50" s="9"/>
      <c r="C50" s="10" t="s">
        <v>57</v>
      </c>
      <c r="D50" s="11"/>
      <c r="E50" s="11"/>
      <c r="F50" s="12" t="e">
        <f t="shared" si="2"/>
        <v>#DIV/0!</v>
      </c>
      <c r="G50" s="18"/>
      <c r="H50" s="18"/>
      <c r="I50" s="18"/>
      <c r="J50" s="18"/>
      <c r="K50" s="18"/>
      <c r="L50" s="18"/>
    </row>
    <row r="51" spans="1:12" s="3" customFormat="1" ht="12.75" customHeight="1" hidden="1">
      <c r="A51" s="10"/>
      <c r="B51" s="9"/>
      <c r="C51" s="10" t="s">
        <v>58</v>
      </c>
      <c r="D51" s="11"/>
      <c r="E51" s="11"/>
      <c r="F51" s="12" t="e">
        <f t="shared" si="2"/>
        <v>#DIV/0!</v>
      </c>
      <c r="G51" s="18"/>
      <c r="H51" s="18"/>
      <c r="I51" s="18"/>
      <c r="J51" s="18"/>
      <c r="K51" s="18"/>
      <c r="L51" s="18"/>
    </row>
    <row r="52" spans="1:12" s="3" customFormat="1" ht="11.25" customHeight="1" hidden="1">
      <c r="A52" s="10"/>
      <c r="B52" s="9"/>
      <c r="C52" s="10" t="s">
        <v>59</v>
      </c>
      <c r="D52" s="11"/>
      <c r="E52" s="11"/>
      <c r="F52" s="12" t="e">
        <f t="shared" si="2"/>
        <v>#DIV/0!</v>
      </c>
      <c r="G52" s="18"/>
      <c r="H52" s="18"/>
      <c r="I52" s="18"/>
      <c r="J52" s="18"/>
      <c r="K52" s="18"/>
      <c r="L52" s="18"/>
    </row>
    <row r="53" spans="1:12" s="3" customFormat="1" ht="12.75" customHeight="1" hidden="1">
      <c r="A53" s="10"/>
      <c r="B53" s="9"/>
      <c r="C53" s="10" t="s">
        <v>60</v>
      </c>
      <c r="D53" s="11"/>
      <c r="E53" s="11"/>
      <c r="F53" s="12" t="e">
        <f t="shared" si="2"/>
        <v>#DIV/0!</v>
      </c>
      <c r="G53" s="18"/>
      <c r="H53" s="18"/>
      <c r="I53" s="18"/>
      <c r="J53" s="18"/>
      <c r="K53" s="18"/>
      <c r="L53" s="18"/>
    </row>
    <row r="54" spans="1:12" s="3" customFormat="1" ht="13.5" customHeight="1" hidden="1">
      <c r="A54" s="10"/>
      <c r="B54" s="9"/>
      <c r="C54" s="10" t="s">
        <v>61</v>
      </c>
      <c r="D54" s="11"/>
      <c r="E54" s="11"/>
      <c r="F54" s="12" t="e">
        <f t="shared" si="2"/>
        <v>#DIV/0!</v>
      </c>
      <c r="G54" s="18"/>
      <c r="H54" s="18"/>
      <c r="I54" s="18"/>
      <c r="J54" s="18"/>
      <c r="K54" s="18"/>
      <c r="L54" s="18"/>
    </row>
    <row r="55" spans="1:12" s="3" customFormat="1" ht="0.75" customHeight="1" hidden="1">
      <c r="A55" s="10"/>
      <c r="B55" s="9"/>
      <c r="C55" s="10" t="s">
        <v>63</v>
      </c>
      <c r="D55" s="11"/>
      <c r="E55" s="11"/>
      <c r="F55" s="12" t="e">
        <f t="shared" si="2"/>
        <v>#DIV/0!</v>
      </c>
      <c r="G55" s="18"/>
      <c r="H55" s="18"/>
      <c r="I55" s="18"/>
      <c r="J55" s="18"/>
      <c r="K55" s="18"/>
      <c r="L55" s="18"/>
    </row>
    <row r="56" spans="1:12" s="3" customFormat="1" ht="0.75" customHeight="1" hidden="1">
      <c r="A56" s="10"/>
      <c r="B56" s="9"/>
      <c r="C56" s="10" t="s">
        <v>65</v>
      </c>
      <c r="D56" s="11"/>
      <c r="E56" s="11"/>
      <c r="F56" s="12" t="e">
        <f t="shared" si="2"/>
        <v>#DIV/0!</v>
      </c>
      <c r="G56" s="18"/>
      <c r="H56" s="18"/>
      <c r="I56" s="18"/>
      <c r="J56" s="18"/>
      <c r="K56" s="18"/>
      <c r="L56" s="18"/>
    </row>
    <row r="57" spans="1:12" s="3" customFormat="1" ht="13.5" customHeight="1" hidden="1">
      <c r="A57" s="10"/>
      <c r="B57" s="9"/>
      <c r="C57" s="10" t="s">
        <v>64</v>
      </c>
      <c r="D57" s="11"/>
      <c r="E57" s="11"/>
      <c r="F57" s="12" t="e">
        <f t="shared" si="2"/>
        <v>#DIV/0!</v>
      </c>
      <c r="G57" s="18"/>
      <c r="H57" s="18"/>
      <c r="I57" s="18"/>
      <c r="J57" s="18"/>
      <c r="K57" s="18"/>
      <c r="L57" s="18"/>
    </row>
    <row r="58" spans="1:12" s="3" customFormat="1" ht="0.75" customHeight="1" hidden="1">
      <c r="A58" s="10"/>
      <c r="B58" s="9"/>
      <c r="C58" s="68" t="s">
        <v>62</v>
      </c>
      <c r="D58" s="11"/>
      <c r="E58" s="11"/>
      <c r="F58" s="12" t="e">
        <f t="shared" si="2"/>
        <v>#DIV/0!</v>
      </c>
      <c r="G58" s="18"/>
      <c r="H58" s="18"/>
      <c r="I58" s="18"/>
      <c r="J58" s="18"/>
      <c r="K58" s="18"/>
      <c r="L58" s="18"/>
    </row>
    <row r="59" spans="1:12" s="3" customFormat="1" ht="18" customHeight="1" hidden="1">
      <c r="A59" s="10"/>
      <c r="B59" s="9"/>
      <c r="C59" s="68" t="s">
        <v>78</v>
      </c>
      <c r="D59" s="11"/>
      <c r="E59" s="11"/>
      <c r="F59" s="12" t="e">
        <f t="shared" si="2"/>
        <v>#DIV/0!</v>
      </c>
      <c r="G59" s="18"/>
      <c r="H59" s="18"/>
      <c r="I59" s="18"/>
      <c r="J59" s="18"/>
      <c r="K59" s="18"/>
      <c r="L59" s="18"/>
    </row>
    <row r="60" spans="1:12" s="3" customFormat="1" ht="0.75" customHeight="1" hidden="1">
      <c r="A60" s="10"/>
      <c r="B60" s="9"/>
      <c r="C60" s="68" t="s">
        <v>74</v>
      </c>
      <c r="D60" s="11"/>
      <c r="E60" s="11"/>
      <c r="F60" s="12" t="e">
        <f t="shared" si="2"/>
        <v>#DIV/0!</v>
      </c>
      <c r="G60" s="18"/>
      <c r="H60" s="18"/>
      <c r="I60" s="18"/>
      <c r="J60" s="18"/>
      <c r="K60" s="18"/>
      <c r="L60" s="18"/>
    </row>
    <row r="61" spans="1:12" s="3" customFormat="1" ht="11.25" customHeight="1" hidden="1">
      <c r="A61" s="10"/>
      <c r="B61" s="9"/>
      <c r="C61" s="68" t="s">
        <v>75</v>
      </c>
      <c r="D61" s="11"/>
      <c r="E61" s="11"/>
      <c r="F61" s="12" t="e">
        <f t="shared" si="2"/>
        <v>#DIV/0!</v>
      </c>
      <c r="G61" s="18"/>
      <c r="H61" s="18"/>
      <c r="I61" s="18"/>
      <c r="J61" s="18"/>
      <c r="K61" s="18"/>
      <c r="L61" s="18"/>
    </row>
    <row r="62" spans="1:12" s="3" customFormat="1" ht="12" customHeight="1" hidden="1">
      <c r="A62" s="10"/>
      <c r="B62" s="9"/>
      <c r="C62" s="68" t="s">
        <v>76</v>
      </c>
      <c r="D62" s="11"/>
      <c r="E62" s="11"/>
      <c r="F62" s="12" t="e">
        <f t="shared" si="2"/>
        <v>#DIV/0!</v>
      </c>
      <c r="G62" s="18"/>
      <c r="H62" s="18"/>
      <c r="I62" s="18"/>
      <c r="J62" s="18"/>
      <c r="K62" s="18"/>
      <c r="L62" s="18"/>
    </row>
    <row r="63" spans="1:12" s="3" customFormat="1" ht="21" customHeight="1" hidden="1">
      <c r="A63" s="10"/>
      <c r="B63" s="9"/>
      <c r="C63" s="68" t="s">
        <v>77</v>
      </c>
      <c r="D63" s="11"/>
      <c r="E63" s="11"/>
      <c r="F63" s="12" t="e">
        <f t="shared" si="2"/>
        <v>#DIV/0!</v>
      </c>
      <c r="G63" s="18"/>
      <c r="H63" s="18"/>
      <c r="I63" s="18"/>
      <c r="J63" s="18"/>
      <c r="K63" s="18"/>
      <c r="L63" s="18"/>
    </row>
    <row r="64" spans="1:12" s="3" customFormat="1" ht="21" customHeight="1" hidden="1">
      <c r="A64" s="10"/>
      <c r="B64" s="9"/>
      <c r="C64" s="68" t="s">
        <v>79</v>
      </c>
      <c r="D64" s="11"/>
      <c r="E64" s="11"/>
      <c r="F64" s="12" t="e">
        <f t="shared" si="2"/>
        <v>#DIV/0!</v>
      </c>
      <c r="G64" s="18"/>
      <c r="H64" s="18"/>
      <c r="I64" s="18"/>
      <c r="J64" s="18"/>
      <c r="K64" s="18"/>
      <c r="L64" s="18"/>
    </row>
    <row r="65" spans="1:12" s="3" customFormat="1" ht="0.75" customHeight="1" hidden="1">
      <c r="A65" s="10"/>
      <c r="B65" s="9"/>
      <c r="C65" s="68"/>
      <c r="D65" s="11"/>
      <c r="E65" s="11"/>
      <c r="F65" s="12" t="e">
        <f t="shared" si="2"/>
        <v>#DIV/0!</v>
      </c>
      <c r="G65" s="18"/>
      <c r="H65" s="18"/>
      <c r="I65" s="18"/>
      <c r="J65" s="18"/>
      <c r="K65" s="18"/>
      <c r="L65" s="18"/>
    </row>
    <row r="66" spans="1:12" s="3" customFormat="1" ht="11.25" customHeight="1" hidden="1">
      <c r="A66" s="10"/>
      <c r="B66" s="9"/>
      <c r="C66" s="68" t="s">
        <v>80</v>
      </c>
      <c r="D66" s="11"/>
      <c r="E66" s="11"/>
      <c r="F66" s="12" t="e">
        <f t="shared" si="2"/>
        <v>#DIV/0!</v>
      </c>
      <c r="G66" s="18"/>
      <c r="H66" s="18"/>
      <c r="I66" s="18"/>
      <c r="J66" s="18"/>
      <c r="K66" s="18"/>
      <c r="L66" s="18"/>
    </row>
    <row r="67" spans="1:12" s="3" customFormat="1" ht="11.25" customHeight="1" hidden="1">
      <c r="A67" s="10"/>
      <c r="B67" s="9"/>
      <c r="C67" s="68" t="s">
        <v>63</v>
      </c>
      <c r="D67" s="11"/>
      <c r="E67" s="11"/>
      <c r="F67" s="12" t="e">
        <f t="shared" si="2"/>
        <v>#DIV/0!</v>
      </c>
      <c r="G67" s="18"/>
      <c r="H67" s="18"/>
      <c r="I67" s="18"/>
      <c r="J67" s="18"/>
      <c r="K67" s="18"/>
      <c r="L67" s="18"/>
    </row>
    <row r="68" spans="1:12" s="3" customFormat="1" ht="11.25" customHeight="1" hidden="1">
      <c r="A68" s="10">
        <v>17</v>
      </c>
      <c r="B68" s="9"/>
      <c r="C68" s="68" t="s">
        <v>89</v>
      </c>
      <c r="D68" s="11"/>
      <c r="E68" s="11"/>
      <c r="F68" s="12">
        <v>100</v>
      </c>
      <c r="G68" s="18"/>
      <c r="H68" s="18"/>
      <c r="I68" s="18"/>
      <c r="J68" s="18"/>
      <c r="K68" s="18"/>
      <c r="L68" s="18"/>
    </row>
    <row r="69" spans="1:12" s="3" customFormat="1" ht="11.25" customHeight="1">
      <c r="A69" s="10">
        <v>18</v>
      </c>
      <c r="B69" s="9"/>
      <c r="C69" s="68" t="s">
        <v>82</v>
      </c>
      <c r="D69" s="11"/>
      <c r="E69" s="11">
        <v>-289.5</v>
      </c>
      <c r="F69" s="12"/>
      <c r="G69" s="18"/>
      <c r="H69" s="18"/>
      <c r="I69" s="18"/>
      <c r="J69" s="18"/>
      <c r="K69" s="18"/>
      <c r="L69" s="18"/>
    </row>
    <row r="70" spans="1:12" s="3" customFormat="1" ht="19.5" customHeight="1">
      <c r="A70" s="26"/>
      <c r="B70" s="27"/>
      <c r="C70" s="28" t="s">
        <v>22</v>
      </c>
      <c r="D70" s="29">
        <f>D21+D22+D33+D23+D68</f>
        <v>811878.28</v>
      </c>
      <c r="E70" s="29">
        <f>E21+E22+E23+E33+E68+E69</f>
        <v>192793.99999999997</v>
      </c>
      <c r="F70" s="30">
        <f>E70/D70*100</f>
        <v>23.746663108169365</v>
      </c>
      <c r="G70" s="18"/>
      <c r="H70" s="18"/>
      <c r="I70" s="18"/>
      <c r="J70" s="18"/>
      <c r="K70" s="18"/>
      <c r="L70" s="18"/>
    </row>
    <row r="71" spans="1:12" s="35" customFormat="1" ht="18" customHeight="1">
      <c r="A71" s="10"/>
      <c r="B71" s="9"/>
      <c r="C71" s="31" t="s">
        <v>23</v>
      </c>
      <c r="D71" s="32"/>
      <c r="E71" s="32"/>
      <c r="F71" s="33"/>
      <c r="G71" s="34"/>
      <c r="H71" s="34"/>
      <c r="I71" s="34"/>
      <c r="J71" s="34"/>
      <c r="K71" s="34"/>
      <c r="L71" s="34"/>
    </row>
    <row r="72" spans="1:12" s="35" customFormat="1" ht="27.75" customHeight="1">
      <c r="A72" s="33">
        <v>1</v>
      </c>
      <c r="B72" s="36" t="s">
        <v>32</v>
      </c>
      <c r="C72" s="37" t="s">
        <v>68</v>
      </c>
      <c r="D72" s="32">
        <v>101303.3</v>
      </c>
      <c r="E72" s="32">
        <v>23851.2</v>
      </c>
      <c r="F72" s="38">
        <f aca="true" t="shared" si="3" ref="F72:F82">E72/D72*100</f>
        <v>23.54434653165297</v>
      </c>
      <c r="G72" s="34"/>
      <c r="H72" s="34"/>
      <c r="I72" s="34"/>
      <c r="J72" s="34"/>
      <c r="K72" s="34"/>
      <c r="L72" s="34"/>
    </row>
    <row r="73" spans="1:12" s="35" customFormat="1" ht="13.5" customHeight="1">
      <c r="A73" s="33">
        <v>2</v>
      </c>
      <c r="B73" s="36" t="s">
        <v>33</v>
      </c>
      <c r="C73" s="37" t="s">
        <v>24</v>
      </c>
      <c r="D73" s="32">
        <v>3495</v>
      </c>
      <c r="E73" s="32">
        <v>1497.6</v>
      </c>
      <c r="F73" s="38">
        <f t="shared" si="3"/>
        <v>42.84978540772532</v>
      </c>
      <c r="G73" s="34"/>
      <c r="H73" s="34"/>
      <c r="I73" s="34"/>
      <c r="J73" s="34"/>
      <c r="K73" s="34"/>
      <c r="L73" s="34"/>
    </row>
    <row r="74" spans="1:12" s="35" customFormat="1" ht="12" customHeight="1">
      <c r="A74" s="33">
        <v>3</v>
      </c>
      <c r="B74" s="36" t="s">
        <v>34</v>
      </c>
      <c r="C74" s="37" t="s">
        <v>25</v>
      </c>
      <c r="D74" s="32">
        <v>14143</v>
      </c>
      <c r="E74" s="32">
        <v>200</v>
      </c>
      <c r="F74" s="38">
        <f t="shared" si="3"/>
        <v>1.4141271300289895</v>
      </c>
      <c r="G74" s="34"/>
      <c r="H74" s="34"/>
      <c r="I74" s="34"/>
      <c r="J74" s="34"/>
      <c r="K74" s="34"/>
      <c r="L74" s="34"/>
    </row>
    <row r="75" spans="1:12" s="35" customFormat="1" ht="12.75" customHeight="1">
      <c r="A75" s="33">
        <v>4</v>
      </c>
      <c r="B75" s="36" t="s">
        <v>35</v>
      </c>
      <c r="C75" s="37" t="s">
        <v>26</v>
      </c>
      <c r="D75" s="32">
        <v>107571.3</v>
      </c>
      <c r="E75" s="32">
        <v>11604.2</v>
      </c>
      <c r="F75" s="38">
        <f t="shared" si="3"/>
        <v>10.787449812357014</v>
      </c>
      <c r="G75" s="34"/>
      <c r="H75" s="34"/>
      <c r="I75" s="34"/>
      <c r="J75" s="34"/>
      <c r="K75" s="34"/>
      <c r="L75" s="34"/>
    </row>
    <row r="76" spans="1:12" s="35" customFormat="1" ht="12.75" customHeight="1">
      <c r="A76" s="33">
        <v>5</v>
      </c>
      <c r="B76" s="36" t="s">
        <v>36</v>
      </c>
      <c r="C76" s="37" t="s">
        <v>27</v>
      </c>
      <c r="D76" s="32">
        <v>565902.5</v>
      </c>
      <c r="E76" s="32">
        <v>148074.6</v>
      </c>
      <c r="F76" s="38">
        <f t="shared" si="3"/>
        <v>26.166097516798388</v>
      </c>
      <c r="G76" s="34"/>
      <c r="H76" s="34"/>
      <c r="I76" s="34"/>
      <c r="J76" s="34"/>
      <c r="K76" s="34"/>
      <c r="L76" s="34"/>
    </row>
    <row r="77" spans="1:12" s="35" customFormat="1" ht="12" customHeight="1">
      <c r="A77" s="33">
        <v>6</v>
      </c>
      <c r="B77" s="36" t="s">
        <v>37</v>
      </c>
      <c r="C77" s="37" t="s">
        <v>28</v>
      </c>
      <c r="D77" s="32">
        <v>40298</v>
      </c>
      <c r="E77" s="32">
        <v>10097.7</v>
      </c>
      <c r="F77" s="38">
        <f t="shared" si="3"/>
        <v>25.05757109533972</v>
      </c>
      <c r="G77" s="34"/>
      <c r="H77" s="34"/>
      <c r="I77" s="34"/>
      <c r="J77" s="34"/>
      <c r="K77" s="34"/>
      <c r="L77" s="34"/>
    </row>
    <row r="78" spans="1:12" s="35" customFormat="1" ht="14.25" customHeight="1" hidden="1">
      <c r="A78" s="33">
        <v>7</v>
      </c>
      <c r="B78" s="36" t="s">
        <v>38</v>
      </c>
      <c r="C78" s="37" t="s">
        <v>29</v>
      </c>
      <c r="D78" s="32"/>
      <c r="E78" s="32"/>
      <c r="F78" s="38" t="e">
        <f t="shared" si="3"/>
        <v>#DIV/0!</v>
      </c>
      <c r="G78" s="34"/>
      <c r="H78" s="34"/>
      <c r="I78" s="34"/>
      <c r="J78" s="34"/>
      <c r="K78" s="34"/>
      <c r="L78" s="34"/>
    </row>
    <row r="79" spans="1:12" s="35" customFormat="1" ht="12.75" customHeight="1">
      <c r="A79" s="33">
        <v>8</v>
      </c>
      <c r="B79" s="36" t="s">
        <v>39</v>
      </c>
      <c r="C79" s="37" t="s">
        <v>30</v>
      </c>
      <c r="D79" s="32">
        <v>11535.1</v>
      </c>
      <c r="E79" s="32">
        <v>1786.8</v>
      </c>
      <c r="F79" s="38">
        <f t="shared" si="3"/>
        <v>15.490112786191709</v>
      </c>
      <c r="G79" s="34"/>
      <c r="H79" s="34"/>
      <c r="I79" s="34"/>
      <c r="J79" s="34"/>
      <c r="K79" s="34"/>
      <c r="L79" s="34"/>
    </row>
    <row r="80" spans="1:12" s="35" customFormat="1" ht="12.75" customHeight="1">
      <c r="A80" s="33">
        <v>9</v>
      </c>
      <c r="B80" s="36" t="s">
        <v>69</v>
      </c>
      <c r="C80" s="37" t="s">
        <v>70</v>
      </c>
      <c r="D80" s="32">
        <v>2795</v>
      </c>
      <c r="E80" s="32">
        <v>597.9</v>
      </c>
      <c r="F80" s="38">
        <f t="shared" si="3"/>
        <v>21.391771019677996</v>
      </c>
      <c r="G80" s="34"/>
      <c r="H80" s="34"/>
      <c r="I80" s="34"/>
      <c r="J80" s="34"/>
      <c r="K80" s="34"/>
      <c r="L80" s="34"/>
    </row>
    <row r="81" spans="1:12" s="35" customFormat="1" ht="12.75" customHeight="1">
      <c r="A81" s="33">
        <v>10</v>
      </c>
      <c r="B81" s="36" t="s">
        <v>71</v>
      </c>
      <c r="C81" s="37" t="s">
        <v>72</v>
      </c>
      <c r="D81" s="32">
        <v>2340</v>
      </c>
      <c r="E81" s="32"/>
      <c r="F81" s="38">
        <f t="shared" si="3"/>
        <v>0</v>
      </c>
      <c r="G81" s="34"/>
      <c r="H81" s="34"/>
      <c r="I81" s="34"/>
      <c r="J81" s="34"/>
      <c r="K81" s="34"/>
      <c r="L81" s="34"/>
    </row>
    <row r="82" spans="1:12" s="3" customFormat="1" ht="15.75" customHeight="1">
      <c r="A82" s="39"/>
      <c r="B82" s="40"/>
      <c r="C82" s="28" t="s">
        <v>31</v>
      </c>
      <c r="D82" s="29">
        <f>SUM(D72:D81)</f>
        <v>849383.2</v>
      </c>
      <c r="E82" s="29">
        <f>SUM(E72:E81)</f>
        <v>197710</v>
      </c>
      <c r="F82" s="30">
        <f t="shared" si="3"/>
        <v>23.276890807352913</v>
      </c>
      <c r="G82" s="18"/>
      <c r="H82" s="18"/>
      <c r="I82" s="18"/>
      <c r="J82" s="18"/>
      <c r="K82" s="18"/>
      <c r="L82" s="18"/>
    </row>
    <row r="83" spans="1:12" s="3" customFormat="1" ht="57.75" customHeight="1">
      <c r="A83" s="72" t="s">
        <v>95</v>
      </c>
      <c r="B83" s="73"/>
      <c r="C83" s="73"/>
      <c r="D83" s="73"/>
      <c r="E83" s="73"/>
      <c r="F83" s="70"/>
      <c r="G83" s="70"/>
      <c r="H83" s="70"/>
      <c r="I83" s="18"/>
      <c r="J83" s="18"/>
      <c r="K83" s="18"/>
      <c r="L83" s="18"/>
    </row>
    <row r="84" spans="1:12" s="3" customFormat="1" ht="12.75" hidden="1">
      <c r="A84" s="41"/>
      <c r="B84" s="8"/>
      <c r="C84" s="42"/>
      <c r="D84" s="43"/>
      <c r="E84" s="43"/>
      <c r="F84" s="41"/>
      <c r="G84" s="18"/>
      <c r="H84" s="18"/>
      <c r="I84" s="18"/>
      <c r="J84" s="18"/>
      <c r="K84" s="18"/>
      <c r="L84" s="18"/>
    </row>
    <row r="85" spans="1:12" s="3" customFormat="1" ht="6" customHeight="1" hidden="1">
      <c r="A85" s="41"/>
      <c r="B85" s="8"/>
      <c r="C85" s="42"/>
      <c r="D85" s="43"/>
      <c r="E85" s="43"/>
      <c r="F85" s="41"/>
      <c r="G85" s="18"/>
      <c r="H85" s="18"/>
      <c r="I85" s="18"/>
      <c r="J85" s="18"/>
      <c r="K85" s="18"/>
      <c r="L85" s="18"/>
    </row>
    <row r="86" spans="1:12" s="3" customFormat="1" ht="56.25" customHeight="1">
      <c r="A86" s="41" t="s">
        <v>94</v>
      </c>
      <c r="B86" s="8"/>
      <c r="C86" s="42"/>
      <c r="D86" s="41"/>
      <c r="E86" s="41"/>
      <c r="F86" s="41"/>
      <c r="G86" s="18"/>
      <c r="H86" s="18"/>
      <c r="I86" s="18"/>
      <c r="J86" s="18"/>
      <c r="K86" s="18"/>
      <c r="L86" s="18"/>
    </row>
    <row r="87" spans="1:12" s="3" customFormat="1" ht="9.75" customHeight="1">
      <c r="A87" s="41"/>
      <c r="B87" s="8"/>
      <c r="C87" s="42"/>
      <c r="D87" s="43"/>
      <c r="E87" s="43"/>
      <c r="F87" s="41"/>
      <c r="G87" s="18"/>
      <c r="H87" s="18"/>
      <c r="I87" s="18"/>
      <c r="J87" s="18"/>
      <c r="K87" s="18"/>
      <c r="L87" s="18"/>
    </row>
    <row r="88" spans="1:6" s="3" customFormat="1" ht="12.75">
      <c r="A88" s="4"/>
      <c r="B88" s="5"/>
      <c r="C88" s="4"/>
      <c r="D88" s="4"/>
      <c r="E88" s="4"/>
      <c r="F88" s="4"/>
    </row>
    <row r="89" spans="1:6" s="3" customFormat="1" ht="12.75">
      <c r="A89" s="4"/>
      <c r="B89" s="5"/>
      <c r="C89" s="4"/>
      <c r="D89" s="4"/>
      <c r="E89" s="4"/>
      <c r="F89" s="4"/>
    </row>
    <row r="90" spans="1:6" s="47" customFormat="1" ht="12">
      <c r="A90" s="48"/>
      <c r="B90" s="49"/>
      <c r="C90" s="48"/>
      <c r="D90" s="48"/>
      <c r="E90" s="48"/>
      <c r="F90" s="48"/>
    </row>
    <row r="91" spans="1:6" s="47" customFormat="1" ht="12">
      <c r="A91" s="48"/>
      <c r="B91" s="49"/>
      <c r="C91" s="48"/>
      <c r="D91" s="48"/>
      <c r="E91" s="48"/>
      <c r="F91" s="48"/>
    </row>
    <row r="92" spans="1:6" s="47" customFormat="1" ht="12">
      <c r="A92" s="48"/>
      <c r="B92" s="49"/>
      <c r="C92" s="48"/>
      <c r="D92" s="48"/>
      <c r="E92" s="48"/>
      <c r="F92" s="48"/>
    </row>
    <row r="93" spans="1:6" s="47" customFormat="1" ht="12">
      <c r="A93" s="48"/>
      <c r="B93" s="49"/>
      <c r="C93" s="48"/>
      <c r="D93" s="48"/>
      <c r="E93" s="48"/>
      <c r="F93" s="48"/>
    </row>
    <row r="94" spans="1:6" s="47" customFormat="1" ht="12">
      <c r="A94" s="48"/>
      <c r="B94" s="49"/>
      <c r="C94" s="48"/>
      <c r="D94" s="48"/>
      <c r="E94" s="48"/>
      <c r="F94" s="48"/>
    </row>
    <row r="95" spans="1:6" s="47" customFormat="1" ht="12">
      <c r="A95" s="48"/>
      <c r="B95" s="49"/>
      <c r="C95" s="48"/>
      <c r="D95" s="48"/>
      <c r="E95" s="48"/>
      <c r="F95" s="48"/>
    </row>
    <row r="96" spans="1:6" s="47" customFormat="1" ht="12">
      <c r="A96" s="48"/>
      <c r="B96" s="49"/>
      <c r="C96" s="48"/>
      <c r="D96" s="48"/>
      <c r="E96" s="48"/>
      <c r="F96" s="48"/>
    </row>
    <row r="97" spans="1:6" s="47" customFormat="1" ht="12">
      <c r="A97" s="48"/>
      <c r="B97" s="49"/>
      <c r="C97" s="48"/>
      <c r="D97" s="48"/>
      <c r="E97" s="48"/>
      <c r="F97" s="48"/>
    </row>
    <row r="98" spans="1:6" s="47" customFormat="1" ht="12">
      <c r="A98" s="48"/>
      <c r="B98" s="49"/>
      <c r="C98" s="48"/>
      <c r="D98" s="48"/>
      <c r="E98" s="48"/>
      <c r="F98" s="48"/>
    </row>
    <row r="99" spans="1:6" s="47" customFormat="1" ht="12">
      <c r="A99" s="48"/>
      <c r="B99" s="49"/>
      <c r="C99" s="48"/>
      <c r="D99" s="48"/>
      <c r="E99" s="48"/>
      <c r="F99" s="48"/>
    </row>
    <row r="100" spans="1:6" s="47" customFormat="1" ht="12">
      <c r="A100" s="48"/>
      <c r="B100" s="49"/>
      <c r="C100" s="48"/>
      <c r="D100" s="48"/>
      <c r="E100" s="48"/>
      <c r="F100" s="48"/>
    </row>
    <row r="101" spans="1:6" s="47" customFormat="1" ht="12">
      <c r="A101" s="48"/>
      <c r="B101" s="49"/>
      <c r="C101" s="48"/>
      <c r="D101" s="48"/>
      <c r="E101" s="48"/>
      <c r="F101" s="48"/>
    </row>
    <row r="102" spans="1:6" s="47" customFormat="1" ht="12">
      <c r="A102" s="48"/>
      <c r="B102" s="49"/>
      <c r="C102" s="48"/>
      <c r="D102" s="48"/>
      <c r="E102" s="48"/>
      <c r="F102" s="48"/>
    </row>
    <row r="103" spans="1:6" s="47" customFormat="1" ht="12">
      <c r="A103" s="48"/>
      <c r="B103" s="49"/>
      <c r="C103" s="48"/>
      <c r="D103" s="48"/>
      <c r="E103" s="48"/>
      <c r="F103" s="48"/>
    </row>
    <row r="104" spans="1:6" s="47" customFormat="1" ht="12">
      <c r="A104" s="48"/>
      <c r="B104" s="49"/>
      <c r="C104" s="48"/>
      <c r="D104" s="48"/>
      <c r="E104" s="48"/>
      <c r="F104" s="48"/>
    </row>
    <row r="105" spans="1:6" s="47" customFormat="1" ht="12">
      <c r="A105" s="48"/>
      <c r="B105" s="49"/>
      <c r="C105" s="48"/>
      <c r="D105" s="48"/>
      <c r="E105" s="48"/>
      <c r="F105" s="48"/>
    </row>
  </sheetData>
  <sheetProtection/>
  <mergeCells count="2">
    <mergeCell ref="C1:E1"/>
    <mergeCell ref="A83:E83"/>
  </mergeCells>
  <printOptions horizontalCentered="1"/>
  <pageMargins left="0.15748031496062992" right="0.15748031496062992" top="0.17" bottom="0.2362204724409449" header="0.15748031496062992" footer="0.2362204724409449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IRINABB</cp:lastModifiedBy>
  <cp:lastPrinted>2013-04-15T02:03:24Z</cp:lastPrinted>
  <dcterms:created xsi:type="dcterms:W3CDTF">2006-05-15T00:36:43Z</dcterms:created>
  <dcterms:modified xsi:type="dcterms:W3CDTF">2013-04-16T04:48:04Z</dcterms:modified>
  <cp:category/>
  <cp:version/>
  <cp:contentType/>
  <cp:contentStatus/>
</cp:coreProperties>
</file>