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446" windowWidth="15480" windowHeight="13515" activeTab="0"/>
  </bookViews>
  <sheets>
    <sheet name="01.07.16 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<sst xmlns="http://schemas.openxmlformats.org/spreadsheetml/2006/main" count="118" uniqueCount="116">
  <si>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</si>
  <si>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</si>
  <si>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</si>
  <si>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</si>
  <si>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</si>
  <si>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</si>
  <si>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</si>
  <si>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</si>
  <si>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</si>
  <si>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</si>
  <si>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</si>
  <si>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</si>
  <si>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</si>
  <si>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</si>
  <si>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</si>
  <si>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</si>
  <si>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</si>
  <si>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</si>
  <si>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</si>
  <si>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</si>
  <si>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</si>
  <si>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</si>
  <si>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</si>
  <si>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</si>
  <si>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</si>
  <si>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</si>
  <si>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</si>
  <si>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</si>
  <si>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</si>
  <si>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</si>
  <si>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</si>
  <si>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</si>
  <si>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</si>
  <si>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</si>
  <si>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</si>
  <si>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</si>
  <si>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</si>
  <si>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</si>
  <si>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</si>
  <si>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</si>
  <si>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</si>
  <si>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</si>
  <si>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</si>
  <si>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</si>
  <si>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</si>
  <si>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</si>
  <si>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</si>
  <si>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</si>
  <si>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</si>
  <si>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</si>
  <si>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</si>
  <si>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</si>
  <si>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</si>
  <si>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</si>
  <si>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</si>
  <si>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</si>
  <si>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</si>
  <si>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</si>
  <si>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</si>
  <si>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</si>
  <si>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</si>
  <si>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</si>
  <si>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</si>
  <si>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</si>
  <si>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</si>
  <si>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</si>
  <si>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</si>
  <si>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</si>
  <si>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</si>
  <si>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</si>
  <si>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</si>
  <si>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</si>
  <si>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</si>
  <si>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</si>
  <si>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</si>
  <si>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</si>
  <si>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</si>
  <si>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Обеспечение мероприятий по переселению граждан из аварийного жил.фонда поступивших  за счет  средств бюджетов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</si>
  <si>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</si>
  <si>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</si>
  <si>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</si>
  <si>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</si>
  <si>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</si>
  <si>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</si>
  <si>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</si>
  <si>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</si>
  <si>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</si>
  <si>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</si>
  <si>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</si>
  <si>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Субсидии на роектирование, строительство подъездных автомобил.дорог, подъездов к зем.участкам предост.гражданам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</si>
  <si>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</si>
  <si>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</si>
  <si>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</si>
  <si>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</si>
  <si>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</si>
  <si>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</si>
  <si>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</si>
  <si>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</si>
  <si>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Резервный фонд АПК (беженцы)</t>
  </si>
  <si>
    <t>Субсидии на  содержание многофункциональных центров предоставления государственных и  муниципальных услуг</t>
  </si>
  <si>
    <t>Мероприятия по знергосбережению и повышению энергетической эффективности систем коммунальной ифраструктуры ПК за счет  ФБ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</si>
  <si>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</si>
  <si>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</si>
  <si>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</si>
  <si>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</si>
  <si>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</si>
  <si>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жилищно-комунального хозяйства</t>
  </si>
  <si>
    <t>Сведения о ходе исполнении бюджета Арсеньевского городского округа  на 01.07. 2016 год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</si>
  <si>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</si>
  <si>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</si>
  <si>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Субсидии на проектирование и строительство,реконструкцию, модернизацию, капитальный ремонт объектов водопроводного хозяйства</t>
  </si>
  <si>
    <t>Субсидии на  оснащение спортивным оборудованием ДЮСШ по ФП "Развитие физической культуры и спорта в РФ на 2016-2020годы"</t>
  </si>
  <si>
    <t>Субвенция на проведение Всеросийской сельсхохозяйственной переписи в 2016 году</t>
  </si>
  <si>
    <t>Субсидия на регитрацию и учет граждан, имеющих право на получение жилищных субсидий</t>
  </si>
  <si>
    <t>И.о. начальника финансового управления                                                      В.И. Кизилов</t>
  </si>
  <si>
    <t>Фактическая численность работников муниципальных учреждений на 01.07.2016г.- 1692 ед., затраты на выплату им заработной платы и страховые взносы - 315476,09 тыс.руб., численность муниципальных служащих -115 ед., затраты на  выплату денежного содержания муниципальных служащих и страховые взносы 38947,16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</si>
</sst>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C1" sqref="C1:E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79" t="s">
        <v>107</v>
      </c>
      <c r="D1" s="79"/>
      <c r="E1" s="79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514500</v>
      </c>
      <c r="E8" s="59">
        <v>178451.1</v>
      </c>
      <c r="F8" s="60">
        <f aca="true" t="shared" si="0" ref="F8:F20">E8/D8*100</f>
        <v>34.684373177842566</v>
      </c>
    </row>
    <row r="9" spans="1:6" s="44" customFormat="1" ht="12.75" customHeight="1">
      <c r="A9" s="57">
        <v>2</v>
      </c>
      <c r="B9" s="57"/>
      <c r="C9" s="58" t="s">
        <v>82</v>
      </c>
      <c r="D9" s="59">
        <v>9000</v>
      </c>
      <c r="E9" s="59">
        <v>6224.4</v>
      </c>
      <c r="F9" s="60">
        <f t="shared" si="0"/>
        <v>69.16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51730</v>
      </c>
      <c r="E10" s="59">
        <v>28600.6</v>
      </c>
      <c r="F10" s="60">
        <f t="shared" si="0"/>
        <v>55.28822733423545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9100</v>
      </c>
      <c r="E11" s="59">
        <v>820.2</v>
      </c>
      <c r="F11" s="60">
        <f t="shared" si="0"/>
        <v>9.013186813186813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45500</v>
      </c>
      <c r="E12" s="59">
        <v>18785.1</v>
      </c>
      <c r="F12" s="60">
        <f t="shared" si="0"/>
        <v>41.28593406593406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6100</v>
      </c>
      <c r="E13" s="59">
        <v>2523.6</v>
      </c>
      <c r="F13" s="60">
        <f t="shared" si="0"/>
        <v>41.37049180327869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15000</v>
      </c>
      <c r="E14" s="59">
        <v>16138.6</v>
      </c>
      <c r="F14" s="60">
        <f t="shared" si="0"/>
        <v>107.59066666666668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48030</v>
      </c>
      <c r="E15" s="59">
        <v>41804.5</v>
      </c>
      <c r="F15" s="60">
        <f t="shared" si="0"/>
        <v>87.03830938996461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593.1</v>
      </c>
      <c r="E17" s="59">
        <v>2222.4</v>
      </c>
      <c r="F17" s="60">
        <f t="shared" si="0"/>
        <v>374.70915528578655</v>
      </c>
    </row>
    <row r="18" spans="1:6" s="44" customFormat="1" ht="12.75" customHeight="1">
      <c r="A18" s="57">
        <v>10</v>
      </c>
      <c r="B18" s="57"/>
      <c r="C18" s="58" t="s">
        <v>105</v>
      </c>
      <c r="D18" s="59"/>
      <c r="E18" s="59">
        <v>96.5</v>
      </c>
      <c r="F18" s="60"/>
    </row>
    <row r="19" spans="1:6" s="44" customFormat="1" ht="12.75" customHeight="1">
      <c r="A19" s="57">
        <v>11</v>
      </c>
      <c r="B19" s="57"/>
      <c r="C19" s="58" t="s">
        <v>18</v>
      </c>
      <c r="D19" s="59">
        <v>40000</v>
      </c>
      <c r="E19" s="59">
        <v>3921.9</v>
      </c>
      <c r="F19" s="60">
        <f t="shared" si="0"/>
        <v>9.80475</v>
      </c>
    </row>
    <row r="20" spans="1:6" s="44" customFormat="1" ht="12.75" customHeight="1">
      <c r="A20" s="57">
        <v>12</v>
      </c>
      <c r="B20" s="57"/>
      <c r="C20" s="58" t="s">
        <v>62</v>
      </c>
      <c r="D20" s="59">
        <v>2000</v>
      </c>
      <c r="E20" s="59">
        <v>5951.4</v>
      </c>
      <c r="F20" s="60">
        <f t="shared" si="0"/>
        <v>297.57</v>
      </c>
    </row>
    <row r="21" spans="1:6" s="44" customFormat="1" ht="12" customHeight="1">
      <c r="A21" s="57">
        <v>13</v>
      </c>
      <c r="B21" s="57"/>
      <c r="C21" s="58" t="s">
        <v>49</v>
      </c>
      <c r="D21" s="59"/>
      <c r="E21" s="59"/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7100</v>
      </c>
      <c r="E22" s="59">
        <v>2765.7</v>
      </c>
      <c r="F22" s="60">
        <f aca="true" t="shared" si="1" ref="F22:F27">E22/D22*100</f>
        <v>38.95352112676056</v>
      </c>
    </row>
    <row r="23" spans="1:6" s="44" customFormat="1" ht="12.75" customHeight="1">
      <c r="A23" s="57">
        <v>15</v>
      </c>
      <c r="B23" s="57"/>
      <c r="C23" s="58" t="s">
        <v>68</v>
      </c>
      <c r="D23" s="59">
        <v>2015</v>
      </c>
      <c r="E23" s="59">
        <v>325.2</v>
      </c>
      <c r="F23" s="60">
        <f t="shared" si="1"/>
        <v>16.138957816377168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750668.1</v>
      </c>
      <c r="E24" s="14">
        <f>SUM(E8:E23)</f>
        <v>308631.2000000001</v>
      </c>
      <c r="F24" s="15">
        <f t="shared" si="1"/>
        <v>41.11420213540447</v>
      </c>
    </row>
    <row r="25" spans="1:12" s="44" customFormat="1" ht="11.25" customHeight="1">
      <c r="A25" s="58">
        <v>16</v>
      </c>
      <c r="B25" s="57"/>
      <c r="C25" s="58" t="s">
        <v>19</v>
      </c>
      <c r="D25" s="59">
        <v>1949</v>
      </c>
      <c r="E25" s="59">
        <v>812.1</v>
      </c>
      <c r="F25" s="60">
        <f t="shared" si="1"/>
        <v>41.66752180605439</v>
      </c>
      <c r="G25" s="61"/>
      <c r="H25" s="61"/>
      <c r="I25" s="61"/>
      <c r="J25" s="61"/>
      <c r="K25" s="61"/>
      <c r="L25" s="61"/>
    </row>
    <row r="26" spans="1:12" s="44" customFormat="1" ht="0.75" customHeight="1">
      <c r="A26" s="62"/>
      <c r="B26" s="63"/>
      <c r="C26" s="58" t="s">
        <v>96</v>
      </c>
      <c r="D26" s="64"/>
      <c r="E26" s="64"/>
      <c r="F26" s="60" t="e">
        <f t="shared" si="1"/>
        <v>#DIV/0!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58" t="s">
        <v>76</v>
      </c>
      <c r="D27" s="64">
        <f>D29+D30+D31+D32+D33+D34+D35+D36+D45+D46+D47+D40+D41+D50+D51+D52+D42+D38+D39+D53+D43+D48</f>
        <v>89172.7</v>
      </c>
      <c r="E27" s="64">
        <f>E29+E31+E32+E33+E34+E38+E35+E36+E37+E41+E42+E43+E44+E45+E46+E49+E50+E51+E52+E30+E53+E39</f>
        <v>4027.4999999999995</v>
      </c>
      <c r="F27" s="60">
        <f t="shared" si="1"/>
        <v>4.516516826338105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19.5" customHeight="1">
      <c r="A29" s="17"/>
      <c r="B29" s="18"/>
      <c r="C29" s="69" t="s">
        <v>99</v>
      </c>
      <c r="D29" s="74">
        <v>5326.49</v>
      </c>
      <c r="E29" s="19">
        <v>2739.7</v>
      </c>
      <c r="F29" s="10">
        <f aca="true" t="shared" si="2" ref="F29:F39">E29/D29*100</f>
        <v>51.435373012997296</v>
      </c>
      <c r="G29" s="16"/>
      <c r="H29" s="16"/>
      <c r="I29" s="16"/>
      <c r="J29" s="16"/>
      <c r="K29" s="16"/>
      <c r="L29" s="16"/>
    </row>
    <row r="30" spans="1:12" s="11" customFormat="1" ht="30.75" customHeight="1">
      <c r="A30" s="17"/>
      <c r="B30" s="18"/>
      <c r="C30" s="65" t="s">
        <v>106</v>
      </c>
      <c r="D30" s="75">
        <v>4980</v>
      </c>
      <c r="E30" s="19"/>
      <c r="F30" s="10">
        <f t="shared" si="2"/>
        <v>0</v>
      </c>
      <c r="G30" s="16"/>
      <c r="H30" s="16"/>
      <c r="I30" s="16"/>
      <c r="J30" s="16"/>
      <c r="K30" s="16"/>
      <c r="L30" s="16"/>
    </row>
    <row r="31" spans="1:12" s="44" customFormat="1" ht="0.75" customHeight="1">
      <c r="A31" s="62"/>
      <c r="B31" s="63"/>
      <c r="C31" s="65" t="s">
        <v>78</v>
      </c>
      <c r="D31" s="75"/>
      <c r="E31" s="64"/>
      <c r="F31" s="60" t="e">
        <f t="shared" si="2"/>
        <v>#DIV/0!</v>
      </c>
      <c r="G31" s="61"/>
      <c r="H31" s="61"/>
      <c r="I31" s="61"/>
      <c r="J31" s="61"/>
      <c r="K31" s="61"/>
      <c r="L31" s="61"/>
    </row>
    <row r="32" spans="1:12" s="44" customFormat="1" ht="21" customHeight="1">
      <c r="A32" s="62"/>
      <c r="B32" s="63"/>
      <c r="C32" s="65" t="s">
        <v>89</v>
      </c>
      <c r="D32" s="75">
        <v>1134</v>
      </c>
      <c r="E32" s="64"/>
      <c r="F32" s="60">
        <f t="shared" si="2"/>
        <v>0</v>
      </c>
      <c r="G32" s="61"/>
      <c r="H32" s="61"/>
      <c r="I32" s="61"/>
      <c r="J32" s="61"/>
      <c r="K32" s="61"/>
      <c r="L32" s="61"/>
    </row>
    <row r="33" spans="1:12" s="44" customFormat="1" ht="0.75" customHeight="1">
      <c r="A33" s="62"/>
      <c r="B33" s="63"/>
      <c r="C33" s="65" t="s">
        <v>77</v>
      </c>
      <c r="D33" s="75"/>
      <c r="E33" s="64"/>
      <c r="F33" s="60" t="e">
        <f t="shared" si="2"/>
        <v>#DIV/0!</v>
      </c>
      <c r="G33" s="61"/>
      <c r="H33" s="61"/>
      <c r="I33" s="61"/>
      <c r="J33" s="61"/>
      <c r="K33" s="61"/>
      <c r="L33" s="61"/>
    </row>
    <row r="34" spans="1:12" s="44" customFormat="1" ht="10.5" customHeight="1">
      <c r="A34" s="62"/>
      <c r="B34" s="63"/>
      <c r="C34" s="65" t="s">
        <v>109</v>
      </c>
      <c r="D34" s="74">
        <v>2112</v>
      </c>
      <c r="E34" s="64"/>
      <c r="F34" s="60">
        <f t="shared" si="2"/>
        <v>0</v>
      </c>
      <c r="G34" s="61"/>
      <c r="H34" s="61"/>
      <c r="I34" s="61"/>
      <c r="J34" s="61"/>
      <c r="K34" s="61"/>
      <c r="L34" s="61"/>
    </row>
    <row r="35" spans="1:12" s="44" customFormat="1" ht="25.5" customHeight="1">
      <c r="A35" s="62"/>
      <c r="B35" s="63"/>
      <c r="C35" s="65" t="s">
        <v>108</v>
      </c>
      <c r="D35" s="74">
        <v>12888</v>
      </c>
      <c r="E35" s="64"/>
      <c r="F35" s="60">
        <f t="shared" si="2"/>
        <v>0</v>
      </c>
      <c r="G35" s="61"/>
      <c r="H35" s="61"/>
      <c r="I35" s="61"/>
      <c r="J35" s="61"/>
      <c r="K35" s="61"/>
      <c r="L35" s="61"/>
    </row>
    <row r="36" spans="1:12" s="44" customFormat="1" ht="18" customHeight="1" hidden="1">
      <c r="A36" s="62"/>
      <c r="B36" s="63"/>
      <c r="C36" s="65" t="s">
        <v>88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18" customHeight="1" hidden="1">
      <c r="A37" s="62"/>
      <c r="B37" s="63"/>
      <c r="C37" s="65" t="s">
        <v>79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2.5" customHeight="1" hidden="1">
      <c r="A38" s="62"/>
      <c r="B38" s="63"/>
      <c r="C38" s="65" t="s">
        <v>101</v>
      </c>
      <c r="D38" s="75"/>
      <c r="E38" s="64"/>
      <c r="F38" s="60" t="e">
        <f t="shared" si="2"/>
        <v>#DIV/0!</v>
      </c>
      <c r="G38" s="61"/>
      <c r="H38" s="61"/>
      <c r="I38" s="61"/>
      <c r="J38" s="61"/>
      <c r="K38" s="61"/>
      <c r="L38" s="61"/>
    </row>
    <row r="39" spans="1:12" s="44" customFormat="1" ht="21" customHeight="1">
      <c r="A39" s="62"/>
      <c r="B39" s="63"/>
      <c r="C39" s="65" t="s">
        <v>102</v>
      </c>
      <c r="D39" s="75">
        <v>1030.51</v>
      </c>
      <c r="E39" s="64"/>
      <c r="F39" s="60">
        <f t="shared" si="2"/>
        <v>0</v>
      </c>
      <c r="G39" s="61"/>
      <c r="H39" s="61"/>
      <c r="I39" s="61"/>
      <c r="J39" s="61"/>
      <c r="K39" s="61"/>
      <c r="L39" s="61"/>
    </row>
    <row r="40" spans="1:12" s="44" customFormat="1" ht="24" customHeight="1" hidden="1">
      <c r="A40" s="62"/>
      <c r="B40" s="63"/>
      <c r="C40" s="65" t="s">
        <v>90</v>
      </c>
      <c r="D40" s="75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21" customHeight="1" hidden="1">
      <c r="A41" s="62"/>
      <c r="B41" s="63"/>
      <c r="C41" s="65" t="s">
        <v>92</v>
      </c>
      <c r="D41" s="75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23.25" customHeight="1">
      <c r="A42" s="62"/>
      <c r="B42" s="63"/>
      <c r="C42" s="65" t="s">
        <v>100</v>
      </c>
      <c r="D42" s="75">
        <v>35000</v>
      </c>
      <c r="E42" s="64"/>
      <c r="F42" s="60">
        <f>E42/D42*100</f>
        <v>0</v>
      </c>
      <c r="G42" s="61"/>
      <c r="H42" s="61"/>
      <c r="I42" s="61"/>
      <c r="J42" s="61"/>
      <c r="K42" s="61"/>
      <c r="L42" s="61"/>
    </row>
    <row r="43" spans="1:12" s="44" customFormat="1" ht="21.75" customHeight="1">
      <c r="A43" s="62"/>
      <c r="B43" s="63"/>
      <c r="C43" s="65" t="s">
        <v>110</v>
      </c>
      <c r="D43" s="75">
        <v>7177.6</v>
      </c>
      <c r="E43" s="64">
        <v>340.2</v>
      </c>
      <c r="F43" s="60">
        <f>E43/D43*100</f>
        <v>4.73974587605885</v>
      </c>
      <c r="G43" s="61"/>
      <c r="H43" s="61"/>
      <c r="I43" s="61"/>
      <c r="J43" s="61"/>
      <c r="K43" s="61"/>
      <c r="L43" s="61"/>
    </row>
    <row r="44" spans="1:12" s="44" customFormat="1" ht="21" customHeight="1" hidden="1">
      <c r="A44" s="62"/>
      <c r="B44" s="63"/>
      <c r="C44" s="65" t="s">
        <v>81</v>
      </c>
      <c r="D44" s="75"/>
      <c r="E44" s="64"/>
      <c r="F44" s="60" t="e">
        <f>E44/D44*100</f>
        <v>#DIV/0!</v>
      </c>
      <c r="G44" s="61"/>
      <c r="H44" s="61"/>
      <c r="I44" s="61"/>
      <c r="J44" s="61"/>
      <c r="K44" s="61"/>
      <c r="L44" s="61"/>
    </row>
    <row r="45" spans="1:12" s="44" customFormat="1" ht="10.5" customHeight="1">
      <c r="A45" s="62"/>
      <c r="B45" s="63"/>
      <c r="C45" s="65" t="s">
        <v>87</v>
      </c>
      <c r="D45" s="75">
        <v>947.6</v>
      </c>
      <c r="E45" s="64">
        <v>947.6</v>
      </c>
      <c r="F45" s="60">
        <f>E45/D45*100</f>
        <v>100</v>
      </c>
      <c r="G45" s="61"/>
      <c r="H45" s="61"/>
      <c r="I45" s="61"/>
      <c r="J45" s="61"/>
      <c r="K45" s="61"/>
      <c r="L45" s="61"/>
    </row>
    <row r="46" spans="1:12" s="44" customFormat="1" ht="0.75" customHeight="1">
      <c r="A46" s="62"/>
      <c r="B46" s="63"/>
      <c r="C46" s="65"/>
      <c r="D46" s="75"/>
      <c r="E46" s="64"/>
      <c r="F46" s="60" t="e">
        <f aca="true" t="shared" si="3" ref="F46:F52">E46/D46*100</f>
        <v>#DIV/0!</v>
      </c>
      <c r="G46" s="61"/>
      <c r="H46" s="61"/>
      <c r="I46" s="61"/>
      <c r="J46" s="61"/>
      <c r="K46" s="61"/>
      <c r="L46" s="61"/>
    </row>
    <row r="47" spans="1:12" s="44" customFormat="1" ht="19.5" customHeight="1" hidden="1">
      <c r="A47" s="62"/>
      <c r="B47" s="63"/>
      <c r="C47" s="65"/>
      <c r="D47" s="74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22.5" customHeight="1">
      <c r="A48" s="62"/>
      <c r="B48" s="63"/>
      <c r="C48" s="65" t="s">
        <v>111</v>
      </c>
      <c r="D48" s="74">
        <v>16735</v>
      </c>
      <c r="E48" s="64"/>
      <c r="F48" s="60">
        <f t="shared" si="3"/>
        <v>0</v>
      </c>
      <c r="G48" s="61"/>
      <c r="H48" s="61"/>
      <c r="I48" s="61"/>
      <c r="J48" s="61"/>
      <c r="K48" s="61"/>
      <c r="L48" s="61"/>
    </row>
    <row r="49" spans="1:12" s="44" customFormat="1" ht="21" customHeight="1" hidden="1">
      <c r="A49" s="62"/>
      <c r="B49" s="63"/>
      <c r="C49" s="65" t="s">
        <v>91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0.75" customHeight="1" hidden="1">
      <c r="A50" s="62"/>
      <c r="B50" s="63"/>
      <c r="C50" s="65"/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1.75" customHeight="1" hidden="1">
      <c r="A51" s="62"/>
      <c r="B51" s="63"/>
      <c r="C51" s="65"/>
      <c r="D51" s="74"/>
      <c r="E51" s="64"/>
      <c r="F51" s="60" t="e">
        <f t="shared" si="3"/>
        <v>#DIV/0!</v>
      </c>
      <c r="G51" s="61"/>
      <c r="H51" s="61"/>
      <c r="I51" s="61"/>
      <c r="J51" s="61"/>
      <c r="K51" s="61"/>
      <c r="L51" s="61"/>
    </row>
    <row r="52" spans="1:12" s="44" customFormat="1" ht="12.75" customHeight="1">
      <c r="A52" s="62"/>
      <c r="B52" s="63"/>
      <c r="C52" s="65" t="s">
        <v>93</v>
      </c>
      <c r="D52" s="74">
        <v>1841.5</v>
      </c>
      <c r="E52" s="64"/>
      <c r="F52" s="60">
        <f t="shared" si="3"/>
        <v>0</v>
      </c>
      <c r="G52" s="61"/>
      <c r="H52" s="61"/>
      <c r="I52" s="61"/>
      <c r="J52" s="61"/>
      <c r="K52" s="61"/>
      <c r="L52" s="61"/>
    </row>
    <row r="53" spans="1:12" s="44" customFormat="1" ht="0.75" customHeight="1">
      <c r="A53" s="62"/>
      <c r="B53" s="63"/>
      <c r="C53" s="65" t="s">
        <v>103</v>
      </c>
      <c r="D53" s="64"/>
      <c r="E53" s="64"/>
      <c r="F53" s="60"/>
      <c r="G53" s="61"/>
      <c r="H53" s="61"/>
      <c r="I53" s="61"/>
      <c r="J53" s="61"/>
      <c r="K53" s="61"/>
      <c r="L53" s="61"/>
    </row>
    <row r="54" spans="1:12" s="44" customFormat="1" ht="18.75" customHeight="1">
      <c r="A54" s="62">
        <v>17</v>
      </c>
      <c r="B54" s="63"/>
      <c r="C54" s="66" t="s">
        <v>20</v>
      </c>
      <c r="D54" s="64">
        <f>D57+D58+D59+D60+D61+D62+D63+D65+D66+D67+D68+D91+D84+D83+D85+D81</f>
        <v>350163.79</v>
      </c>
      <c r="E54" s="64">
        <f>E57+E58+E59+E60+E61+E62+E63+E65+E66+E67+E68+E84+E85</f>
        <v>190999.6</v>
      </c>
      <c r="F54" s="60">
        <f>E54/D54*100</f>
        <v>54.54578841518708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6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3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7"/>
      <c r="C57" s="68" t="s">
        <v>80</v>
      </c>
      <c r="D57" s="64">
        <v>177565</v>
      </c>
      <c r="E57" s="64">
        <v>110530.2</v>
      </c>
      <c r="F57" s="60">
        <f aca="true" t="shared" si="4" ref="F57:F90">E57/D57*100</f>
        <v>62.24774026412862</v>
      </c>
      <c r="G57" s="61"/>
      <c r="H57" s="61"/>
      <c r="I57" s="61"/>
      <c r="J57" s="61"/>
      <c r="K57" s="61"/>
      <c r="L57" s="61"/>
    </row>
    <row r="58" spans="1:12" s="44" customFormat="1" ht="10.5" customHeight="1">
      <c r="A58" s="58"/>
      <c r="B58" s="57"/>
      <c r="C58" s="62" t="s">
        <v>43</v>
      </c>
      <c r="D58" s="64">
        <v>3350</v>
      </c>
      <c r="E58" s="64">
        <v>1773.6</v>
      </c>
      <c r="F58" s="60">
        <f t="shared" si="4"/>
        <v>52.94328358208955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1073.21</v>
      </c>
      <c r="E59" s="59">
        <v>517</v>
      </c>
      <c r="F59" s="60">
        <f t="shared" si="4"/>
        <v>48.17323729745343</v>
      </c>
      <c r="G59" s="61"/>
      <c r="H59" s="61"/>
      <c r="I59" s="61"/>
      <c r="J59" s="61"/>
      <c r="K59" s="61"/>
      <c r="L59" s="61"/>
    </row>
    <row r="60" spans="1:12" s="44" customFormat="1" ht="10.5" customHeight="1">
      <c r="A60" s="58"/>
      <c r="B60" s="57"/>
      <c r="C60" s="58" t="s">
        <v>84</v>
      </c>
      <c r="D60" s="59">
        <v>141892</v>
      </c>
      <c r="E60" s="59">
        <v>65355.2</v>
      </c>
      <c r="F60" s="60">
        <f t="shared" si="4"/>
        <v>46.059820144898936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9101</v>
      </c>
      <c r="E61" s="59">
        <v>3944.3</v>
      </c>
      <c r="F61" s="60">
        <f t="shared" si="4"/>
        <v>43.33919349522031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63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85</v>
      </c>
      <c r="D65" s="59">
        <v>8184</v>
      </c>
      <c r="E65" s="59">
        <v>4432.7</v>
      </c>
      <c r="F65" s="60">
        <f t="shared" si="4"/>
        <v>54.16300097751711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74</v>
      </c>
      <c r="D66" s="59">
        <v>705</v>
      </c>
      <c r="E66" s="59">
        <v>328</v>
      </c>
      <c r="F66" s="60">
        <f t="shared" si="4"/>
        <v>46.52482269503546</v>
      </c>
      <c r="G66" s="61"/>
      <c r="H66" s="61"/>
      <c r="I66" s="61"/>
      <c r="J66" s="61"/>
      <c r="K66" s="61"/>
      <c r="L66" s="61"/>
    </row>
    <row r="67" spans="1:12" s="44" customFormat="1" ht="11.25" customHeight="1">
      <c r="A67" s="58"/>
      <c r="B67" s="57"/>
      <c r="C67" s="58" t="s">
        <v>48</v>
      </c>
      <c r="D67" s="59">
        <v>538</v>
      </c>
      <c r="E67" s="59">
        <v>292.9</v>
      </c>
      <c r="F67" s="60">
        <f t="shared" si="4"/>
        <v>54.44237918215613</v>
      </c>
      <c r="G67" s="61"/>
      <c r="H67" s="61"/>
      <c r="I67" s="61"/>
      <c r="J67" s="61"/>
      <c r="K67" s="61"/>
      <c r="L67" s="61"/>
    </row>
    <row r="68" spans="1:12" s="44" customFormat="1" ht="11.25" customHeight="1">
      <c r="A68" s="58"/>
      <c r="B68" s="57"/>
      <c r="C68" s="58" t="s">
        <v>112</v>
      </c>
      <c r="D68" s="59">
        <v>191.3</v>
      </c>
      <c r="E68" s="59"/>
      <c r="F68" s="60">
        <f t="shared" si="4"/>
        <v>0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51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50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52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53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54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1.25" customHeight="1" hidden="1">
      <c r="A74" s="58"/>
      <c r="B74" s="57"/>
      <c r="C74" s="58" t="s">
        <v>55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12.75" customHeight="1" hidden="1">
      <c r="A75" s="58"/>
      <c r="B75" s="57"/>
      <c r="C75" s="58" t="s">
        <v>56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13.5" customHeight="1" hidden="1">
      <c r="A76" s="58"/>
      <c r="B76" s="57"/>
      <c r="C76" s="58" t="s">
        <v>57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0.75" customHeight="1" hidden="1">
      <c r="A77" s="58"/>
      <c r="B77" s="57"/>
      <c r="C77" s="58" t="s">
        <v>59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58" t="s">
        <v>61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3.5" customHeight="1" hidden="1">
      <c r="A79" s="58"/>
      <c r="B79" s="57"/>
      <c r="C79" s="58" t="s">
        <v>60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 hidden="1">
      <c r="A80" s="58"/>
      <c r="B80" s="57"/>
      <c r="C80" s="69" t="s">
        <v>58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21" customHeight="1">
      <c r="A81" s="58"/>
      <c r="B81" s="57"/>
      <c r="C81" s="69" t="s">
        <v>113</v>
      </c>
      <c r="D81" s="59">
        <v>1.3</v>
      </c>
      <c r="E81" s="59"/>
      <c r="F81" s="60">
        <f t="shared" si="4"/>
        <v>0</v>
      </c>
      <c r="G81" s="61"/>
      <c r="H81" s="61"/>
      <c r="I81" s="61"/>
      <c r="J81" s="61"/>
      <c r="K81" s="61"/>
      <c r="L81" s="61"/>
    </row>
    <row r="82" spans="1:12" s="44" customFormat="1" ht="15.75" customHeight="1" hidden="1">
      <c r="A82" s="58"/>
      <c r="B82" s="57"/>
      <c r="C82" s="69" t="s">
        <v>69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1" customHeight="1">
      <c r="A83" s="58"/>
      <c r="B83" s="57"/>
      <c r="C83" s="69" t="s">
        <v>97</v>
      </c>
      <c r="D83" s="59">
        <v>668.28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0.5" customHeight="1">
      <c r="A84" s="58"/>
      <c r="B84" s="57"/>
      <c r="C84" s="69" t="s">
        <v>70</v>
      </c>
      <c r="D84" s="59">
        <v>194.7</v>
      </c>
      <c r="E84" s="59">
        <v>194.7</v>
      </c>
      <c r="F84" s="60">
        <f t="shared" si="4"/>
        <v>100</v>
      </c>
      <c r="G84" s="61"/>
      <c r="H84" s="61"/>
      <c r="I84" s="61"/>
      <c r="J84" s="61"/>
      <c r="K84" s="61"/>
      <c r="L84" s="61"/>
    </row>
    <row r="85" spans="1:12" s="44" customFormat="1" ht="10.5" customHeight="1">
      <c r="A85" s="58"/>
      <c r="B85" s="57"/>
      <c r="C85" s="69" t="s">
        <v>83</v>
      </c>
      <c r="D85" s="59">
        <v>6700</v>
      </c>
      <c r="E85" s="59">
        <v>3631</v>
      </c>
      <c r="F85" s="60">
        <f>E85/D85*100</f>
        <v>54.194029850746276</v>
      </c>
      <c r="G85" s="61"/>
      <c r="H85" s="61"/>
      <c r="I85" s="61"/>
      <c r="J85" s="61"/>
      <c r="K85" s="61"/>
      <c r="L85" s="61"/>
    </row>
    <row r="86" spans="1:12" s="44" customFormat="1" ht="12" customHeight="1">
      <c r="A86" s="58"/>
      <c r="B86" s="57"/>
      <c r="C86" s="69" t="s">
        <v>71</v>
      </c>
      <c r="D86" s="59">
        <v>16.1</v>
      </c>
      <c r="E86" s="59"/>
      <c r="F86" s="60">
        <f t="shared" si="4"/>
        <v>0</v>
      </c>
      <c r="G86" s="61"/>
      <c r="H86" s="61"/>
      <c r="I86" s="61"/>
      <c r="J86" s="61"/>
      <c r="K86" s="61"/>
      <c r="L86" s="61"/>
    </row>
    <row r="87" spans="1:12" s="44" customFormat="1" ht="25.5" customHeight="1" hidden="1">
      <c r="A87" s="58"/>
      <c r="B87" s="57"/>
      <c r="C87" s="69" t="s">
        <v>72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21.75" customHeight="1" hidden="1">
      <c r="A88" s="58"/>
      <c r="B88" s="57"/>
      <c r="C88" s="69" t="s">
        <v>73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3.5" customHeight="1" hidden="1">
      <c r="A89" s="58"/>
      <c r="B89" s="57"/>
      <c r="C89" s="69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0.75" customHeight="1" hidden="1">
      <c r="A90" s="58"/>
      <c r="B90" s="57"/>
      <c r="C90" s="69" t="s">
        <v>104</v>
      </c>
      <c r="D90" s="59"/>
      <c r="E90" s="59"/>
      <c r="F90" s="60" t="e">
        <f t="shared" si="4"/>
        <v>#DIV/0!</v>
      </c>
      <c r="G90" s="61"/>
      <c r="H90" s="61"/>
      <c r="I90" s="61"/>
      <c r="J90" s="61"/>
      <c r="K90" s="61"/>
      <c r="L90" s="61"/>
    </row>
    <row r="91" spans="1:12" s="44" customFormat="1" ht="12.75" customHeight="1" hidden="1">
      <c r="A91" s="58"/>
      <c r="B91" s="57"/>
      <c r="C91" s="69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0.75" customHeight="1">
      <c r="A92" s="58">
        <v>18</v>
      </c>
      <c r="B92" s="57"/>
      <c r="C92" s="69" t="s">
        <v>98</v>
      </c>
      <c r="D92" s="77"/>
      <c r="E92" s="59"/>
      <c r="F92" s="60"/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9" t="s">
        <v>75</v>
      </c>
      <c r="D93" s="59"/>
      <c r="E93" s="59">
        <v>-8</v>
      </c>
      <c r="F93" s="60"/>
      <c r="G93" s="61"/>
      <c r="H93" s="61"/>
      <c r="I93" s="61"/>
      <c r="J93" s="61"/>
      <c r="K93" s="61"/>
      <c r="L93" s="61"/>
    </row>
    <row r="94" spans="1:12" s="5" customFormat="1" ht="12.75" customHeight="1">
      <c r="A94" s="34"/>
      <c r="B94" s="35"/>
      <c r="C94" s="20" t="s">
        <v>22</v>
      </c>
      <c r="D94" s="21">
        <f>D24+D25+D54+D27+D92+D26+D86+D90</f>
        <v>1191969.69</v>
      </c>
      <c r="E94" s="21">
        <f>E24+E25+E27+E54+E93+E26+E86+E90</f>
        <v>504462.40000000014</v>
      </c>
      <c r="F94" s="22">
        <f>E94/D94*100</f>
        <v>42.32174729208091</v>
      </c>
      <c r="G94" s="31"/>
      <c r="H94" s="31"/>
      <c r="I94" s="31"/>
      <c r="J94" s="31"/>
      <c r="K94" s="31"/>
      <c r="L94" s="31"/>
    </row>
    <row r="95" spans="1:12" s="5" customFormat="1" ht="9.75" customHeight="1">
      <c r="A95" s="7"/>
      <c r="B95" s="29"/>
      <c r="C95" s="23" t="s">
        <v>23</v>
      </c>
      <c r="D95" s="30"/>
      <c r="E95" s="30"/>
      <c r="F95" s="7"/>
      <c r="G95" s="31"/>
      <c r="H95" s="31"/>
      <c r="I95" s="31"/>
      <c r="J95" s="31"/>
      <c r="K95" s="31"/>
      <c r="L95" s="31"/>
    </row>
    <row r="96" spans="1:12" s="44" customFormat="1" ht="12.75" customHeight="1">
      <c r="A96" s="58">
        <v>1</v>
      </c>
      <c r="B96" s="70" t="s">
        <v>32</v>
      </c>
      <c r="C96" s="71" t="s">
        <v>64</v>
      </c>
      <c r="D96" s="59">
        <v>223875.8</v>
      </c>
      <c r="E96" s="59">
        <v>88171.6</v>
      </c>
      <c r="F96" s="60">
        <f aca="true" t="shared" si="5" ref="F96:F107">E96/D96*100</f>
        <v>39.38415853790361</v>
      </c>
      <c r="G96" s="61"/>
      <c r="H96" s="61"/>
      <c r="I96" s="61"/>
      <c r="J96" s="61"/>
      <c r="K96" s="61"/>
      <c r="L96" s="61"/>
    </row>
    <row r="97" spans="1:12" s="44" customFormat="1" ht="15" customHeight="1">
      <c r="A97" s="58">
        <v>2</v>
      </c>
      <c r="B97" s="70" t="s">
        <v>33</v>
      </c>
      <c r="C97" s="71" t="s">
        <v>24</v>
      </c>
      <c r="D97" s="59">
        <v>7727.6</v>
      </c>
      <c r="E97" s="59">
        <v>3028.6</v>
      </c>
      <c r="F97" s="60">
        <f t="shared" si="5"/>
        <v>39.19198716289663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3</v>
      </c>
      <c r="B98" s="70" t="s">
        <v>34</v>
      </c>
      <c r="C98" s="71" t="s">
        <v>25</v>
      </c>
      <c r="D98" s="59">
        <v>75632.7</v>
      </c>
      <c r="E98" s="59">
        <v>5709.7</v>
      </c>
      <c r="F98" s="60">
        <f t="shared" si="5"/>
        <v>7.549247878232563</v>
      </c>
      <c r="G98" s="61"/>
      <c r="H98" s="61"/>
      <c r="I98" s="61"/>
      <c r="J98" s="61"/>
      <c r="K98" s="61"/>
      <c r="L98" s="61"/>
    </row>
    <row r="99" spans="1:12" s="44" customFormat="1" ht="12" customHeight="1">
      <c r="A99" s="58">
        <v>4</v>
      </c>
      <c r="B99" s="70" t="s">
        <v>35</v>
      </c>
      <c r="C99" s="71" t="s">
        <v>26</v>
      </c>
      <c r="D99" s="59">
        <v>135601.7</v>
      </c>
      <c r="E99" s="59">
        <v>20889.1</v>
      </c>
      <c r="F99" s="60">
        <f t="shared" si="5"/>
        <v>15.404747875579726</v>
      </c>
      <c r="G99" s="61"/>
      <c r="H99" s="61"/>
      <c r="I99" s="61"/>
      <c r="J99" s="61"/>
      <c r="K99" s="61"/>
      <c r="L99" s="61"/>
    </row>
    <row r="100" spans="1:12" s="44" customFormat="1" ht="12.75" customHeight="1">
      <c r="A100" s="58">
        <v>5</v>
      </c>
      <c r="B100" s="70" t="s">
        <v>36</v>
      </c>
      <c r="C100" s="71" t="s">
        <v>27</v>
      </c>
      <c r="D100" s="59">
        <v>634435.3</v>
      </c>
      <c r="E100" s="59">
        <v>309390.7</v>
      </c>
      <c r="F100" s="60">
        <f t="shared" si="5"/>
        <v>48.76631234106929</v>
      </c>
      <c r="G100" s="61"/>
      <c r="H100" s="61"/>
      <c r="I100" s="61"/>
      <c r="J100" s="61"/>
      <c r="K100" s="61"/>
      <c r="L100" s="61"/>
    </row>
    <row r="101" spans="1:12" s="44" customFormat="1" ht="11.25" customHeight="1">
      <c r="A101" s="58">
        <v>6</v>
      </c>
      <c r="B101" s="70" t="s">
        <v>37</v>
      </c>
      <c r="C101" s="71" t="s">
        <v>28</v>
      </c>
      <c r="D101" s="59">
        <v>36907.6</v>
      </c>
      <c r="E101" s="59">
        <v>16774.1</v>
      </c>
      <c r="F101" s="60">
        <f t="shared" si="5"/>
        <v>45.448904832609</v>
      </c>
      <c r="G101" s="61"/>
      <c r="H101" s="61"/>
      <c r="I101" s="61"/>
      <c r="J101" s="61"/>
      <c r="K101" s="61"/>
      <c r="L101" s="61"/>
    </row>
    <row r="102" spans="1:12" s="44" customFormat="1" ht="0.75" customHeight="1">
      <c r="A102" s="58">
        <v>7</v>
      </c>
      <c r="B102" s="70" t="s">
        <v>38</v>
      </c>
      <c r="C102" s="71" t="s">
        <v>29</v>
      </c>
      <c r="D102" s="59"/>
      <c r="E102" s="59"/>
      <c r="F102" s="60" t="e">
        <f t="shared" si="5"/>
        <v>#DIV/0!</v>
      </c>
      <c r="G102" s="61"/>
      <c r="H102" s="61"/>
      <c r="I102" s="61"/>
      <c r="J102" s="61"/>
      <c r="K102" s="61"/>
      <c r="L102" s="61"/>
    </row>
    <row r="103" spans="1:12" s="44" customFormat="1" ht="12" customHeight="1">
      <c r="A103" s="58">
        <v>8</v>
      </c>
      <c r="B103" s="70" t="s">
        <v>39</v>
      </c>
      <c r="C103" s="71" t="s">
        <v>30</v>
      </c>
      <c r="D103" s="59">
        <v>13910.4</v>
      </c>
      <c r="E103" s="59">
        <v>5619.3</v>
      </c>
      <c r="F103" s="60">
        <f t="shared" si="5"/>
        <v>40.396394064872325</v>
      </c>
      <c r="G103" s="61"/>
      <c r="H103" s="61"/>
      <c r="I103" s="61"/>
      <c r="J103" s="61"/>
      <c r="K103" s="61"/>
      <c r="L103" s="61"/>
    </row>
    <row r="104" spans="1:12" s="44" customFormat="1" ht="11.25" customHeight="1">
      <c r="A104" s="58">
        <v>9</v>
      </c>
      <c r="B104" s="70" t="s">
        <v>65</v>
      </c>
      <c r="C104" s="71" t="s">
        <v>86</v>
      </c>
      <c r="D104" s="59">
        <v>88377.7</v>
      </c>
      <c r="E104" s="59">
        <v>30047</v>
      </c>
      <c r="F104" s="60">
        <f t="shared" si="5"/>
        <v>33.99839552285249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/>
      <c r="B105" s="70" t="s">
        <v>94</v>
      </c>
      <c r="C105" s="71" t="s">
        <v>95</v>
      </c>
      <c r="D105" s="59">
        <v>1295</v>
      </c>
      <c r="E105" s="59">
        <v>1100</v>
      </c>
      <c r="F105" s="60">
        <f t="shared" si="5"/>
        <v>84.94208494208493</v>
      </c>
      <c r="G105" s="61"/>
      <c r="H105" s="61"/>
      <c r="I105" s="61"/>
      <c r="J105" s="61"/>
      <c r="K105" s="61"/>
      <c r="L105" s="61"/>
    </row>
    <row r="106" spans="1:12" s="11" customFormat="1" ht="13.5" customHeight="1">
      <c r="A106" s="58">
        <v>10</v>
      </c>
      <c r="B106" s="70" t="s">
        <v>66</v>
      </c>
      <c r="C106" s="71" t="s">
        <v>67</v>
      </c>
      <c r="D106" s="59">
        <v>5515.2</v>
      </c>
      <c r="E106" s="59">
        <v>3465.9</v>
      </c>
      <c r="F106" s="60">
        <f t="shared" si="5"/>
        <v>62.842689295039165</v>
      </c>
      <c r="G106" s="16"/>
      <c r="H106" s="16"/>
      <c r="I106" s="16"/>
      <c r="J106" s="16"/>
      <c r="K106" s="16"/>
      <c r="L106" s="16"/>
    </row>
    <row r="107" spans="1:12" s="5" customFormat="1" ht="10.5" customHeight="1">
      <c r="A107" s="34"/>
      <c r="B107" s="36"/>
      <c r="C107" s="20" t="s">
        <v>31</v>
      </c>
      <c r="D107" s="21">
        <f>SUM(D96:D106)</f>
        <v>1223279</v>
      </c>
      <c r="E107" s="21">
        <f>SUM(E96:E106)</f>
        <v>484196</v>
      </c>
      <c r="F107" s="22">
        <f t="shared" si="5"/>
        <v>39.581812489219544</v>
      </c>
      <c r="G107" s="31"/>
      <c r="H107" s="31"/>
      <c r="I107" s="31"/>
      <c r="J107" s="31"/>
      <c r="K107" s="31"/>
      <c r="L107" s="31"/>
    </row>
    <row r="108" spans="1:12" s="44" customFormat="1" ht="42" customHeight="1">
      <c r="A108" s="80" t="s">
        <v>115</v>
      </c>
      <c r="B108" s="81"/>
      <c r="C108" s="81"/>
      <c r="D108" s="81"/>
      <c r="E108" s="81"/>
      <c r="F108" s="72"/>
      <c r="G108" s="72"/>
      <c r="H108" s="72"/>
      <c r="I108" s="61"/>
      <c r="J108" s="61"/>
      <c r="K108" s="61"/>
      <c r="L108" s="61"/>
    </row>
    <row r="109" spans="1:12" s="5" customFormat="1" ht="12.75" hidden="1">
      <c r="A109" s="37"/>
      <c r="B109" s="8"/>
      <c r="C109" s="38"/>
      <c r="D109" s="39"/>
      <c r="E109" s="39"/>
      <c r="F109" s="37"/>
      <c r="G109" s="31"/>
      <c r="H109" s="31"/>
      <c r="I109" s="31"/>
      <c r="J109" s="31"/>
      <c r="K109" s="31"/>
      <c r="L109" s="31"/>
    </row>
    <row r="110" spans="1:12" s="5" customFormat="1" ht="6" customHeight="1" hidden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12" s="5" customFormat="1" ht="34.5" customHeight="1">
      <c r="A111" s="78" t="s">
        <v>114</v>
      </c>
      <c r="B111" s="8"/>
      <c r="C111" s="38"/>
      <c r="D111" s="37"/>
      <c r="E111" s="37"/>
      <c r="F111" s="37"/>
      <c r="G111" s="31"/>
      <c r="H111" s="31"/>
      <c r="I111" s="31"/>
      <c r="J111" s="31"/>
      <c r="K111" s="31"/>
      <c r="L111" s="31"/>
    </row>
    <row r="112" spans="1:12" s="5" customFormat="1" ht="9.75" customHeight="1">
      <c r="A112" s="37"/>
      <c r="B112" s="8"/>
      <c r="C112" s="38"/>
      <c r="D112" s="39"/>
      <c r="E112" s="39"/>
      <c r="F112" s="37"/>
      <c r="G112" s="31"/>
      <c r="H112" s="31"/>
      <c r="I112" s="31"/>
      <c r="J112" s="31"/>
      <c r="K112" s="31"/>
      <c r="L112" s="31"/>
    </row>
    <row r="113" spans="1:6" s="5" customFormat="1" ht="12.75">
      <c r="A113" s="3"/>
      <c r="B113" s="4"/>
      <c r="C113" s="3"/>
      <c r="D113" s="3"/>
      <c r="E113" s="3"/>
      <c r="F113" s="3"/>
    </row>
    <row r="114" spans="1:6" s="5" customFormat="1" ht="12.75">
      <c r="A114" s="3"/>
      <c r="B114" s="4"/>
      <c r="C114" s="3"/>
      <c r="D114" s="3"/>
      <c r="E114" s="3"/>
      <c r="F114" s="3"/>
    </row>
    <row r="115" spans="1:6" s="11" customFormat="1" ht="12">
      <c r="A115" s="24"/>
      <c r="B115" s="25"/>
      <c r="C115" s="24"/>
      <c r="D115" s="24"/>
      <c r="E115" s="24"/>
      <c r="F115" s="24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0.75" customHeight="1" hidden="1">
      <c r="A121" s="24"/>
      <c r="B121" s="25"/>
      <c r="C121" s="24"/>
      <c r="D121" s="24"/>
      <c r="E121" s="24"/>
      <c r="F121" s="24"/>
    </row>
    <row r="122" spans="1:6" s="11" customFormat="1" ht="12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0.75" customHeight="1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0.75" customHeight="1"/>
    <row r="145" ht="12.75" hidden="1"/>
    <row r="146" ht="12.75" hidden="1"/>
    <row r="147" ht="12.75" hidden="1"/>
    <row r="148" ht="12.75" hidden="1"/>
    <row r="149" ht="12.75" hidden="1"/>
  </sheetData>
  <sheetProtection/>
  <mergeCells count="2">
    <mergeCell ref="C1:E1"/>
    <mergeCell ref="A108:E108"/>
  </mergeCells>
  <printOptions horizontalCentered="1"/>
  <pageMargins left="0.2362204724409449" right="0" top="0" bottom="0.03937007874015748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cp:lastPrinted>2016-07-11T02:00:08Z</cp:lastPrinted>
  <dcterms:created xsi:type="dcterms:W3CDTF">2006-05-15T00:36:43Z</dcterms:created>
  <dcterms:modified xsi:type="dcterms:W3CDTF">2016-07-18T23:29:12Z</dcterms:modified>
  <cp:category/>
  <cp:version/>
  <cp:contentType/>
  <cp:contentStatus/>
</cp:coreProperties>
</file>